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ola\Desktop\BILANCIO ETS\"/>
    </mc:Choice>
  </mc:AlternateContent>
  <xr:revisionPtr revIDLastSave="0" documentId="13_ncr:1_{2AC0FBE0-C5AD-4A42-8C31-B20A7E2EA635}" xr6:coauthVersionLast="47" xr6:coauthVersionMax="47" xr10:uidLastSave="{00000000-0000-0000-0000-000000000000}"/>
  <bookViews>
    <workbookView showSheetTabs="0" xWindow="-120" yWindow="-120" windowWidth="20730" windowHeight="11160" tabRatio="781" xr2:uid="{00000000-000D-0000-FFFF-FFFF00000000}"/>
  </bookViews>
  <sheets>
    <sheet name="MENU" sheetId="1" r:id="rId1"/>
    <sheet name="INPUT BILANCI ORD" sheetId="4" r:id="rId2"/>
    <sheet name="INPUT REND CASSA" sheetId="5" r:id="rId3"/>
    <sheet name="REPORT MOD AB" sheetId="7" r:id="rId4"/>
    <sheet name="REPORT MOD D" sheetId="10" r:id="rId5"/>
    <sheet name="DATI GRAFICI" sheetId="8" state="hidden" r:id="rId6"/>
    <sheet name="INFO" sheetId="6" r:id="rId7"/>
  </sheets>
  <definedNames>
    <definedName name="_xlnm.Print_Area" localSheetId="1">'INPUT BILANCI ORD'!$A$1:$F$288</definedName>
    <definedName name="_xlnm.Print_Area" localSheetId="2">'INPUT REND CASSA'!$A$3:$F$135</definedName>
    <definedName name="_xlnm.Print_Area" localSheetId="3">'REPORT MOD AB'!$B$1:$E$273</definedName>
    <definedName name="_xlnm.Print_Area" localSheetId="4">'REPORT MOD D'!$A$2:$E$226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8" l="1"/>
  <c r="F233" i="4"/>
  <c r="F234" i="4"/>
  <c r="F235" i="4"/>
  <c r="F236" i="4"/>
  <c r="F237" i="4"/>
  <c r="F238" i="4"/>
  <c r="F239" i="4"/>
  <c r="F240" i="4"/>
  <c r="F241" i="4"/>
  <c r="F242" i="4"/>
  <c r="F243" i="4"/>
  <c r="F244" i="4"/>
  <c r="F246" i="4"/>
  <c r="F247" i="4"/>
  <c r="F248" i="4"/>
  <c r="F249" i="4"/>
  <c r="F250" i="4"/>
  <c r="F251" i="4"/>
  <c r="F252" i="4"/>
  <c r="F253" i="4"/>
  <c r="F254" i="4"/>
  <c r="F256" i="4"/>
  <c r="F257" i="4"/>
  <c r="F258" i="4"/>
  <c r="F259" i="4"/>
  <c r="F260" i="4"/>
  <c r="F262" i="4"/>
  <c r="F263" i="4"/>
  <c r="F264" i="4"/>
  <c r="F265" i="4"/>
  <c r="F266" i="4"/>
  <c r="F267" i="4"/>
  <c r="F268" i="4"/>
  <c r="F270" i="4"/>
  <c r="F271" i="4"/>
  <c r="F272" i="4"/>
  <c r="F273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6" i="4"/>
  <c r="E247" i="4"/>
  <c r="E248" i="4"/>
  <c r="E249" i="4"/>
  <c r="E250" i="4"/>
  <c r="E251" i="4"/>
  <c r="E252" i="4"/>
  <c r="E253" i="4"/>
  <c r="E254" i="4"/>
  <c r="E256" i="4"/>
  <c r="E257" i="4"/>
  <c r="E258" i="4"/>
  <c r="E259" i="4"/>
  <c r="E260" i="4"/>
  <c r="E262" i="4"/>
  <c r="E263" i="4"/>
  <c r="E264" i="4"/>
  <c r="E265" i="4"/>
  <c r="E266" i="4"/>
  <c r="E267" i="4"/>
  <c r="E268" i="4"/>
  <c r="E270" i="4"/>
  <c r="E271" i="4"/>
  <c r="E272" i="4"/>
  <c r="E273" i="4"/>
  <c r="F232" i="4"/>
  <c r="E232" i="4"/>
  <c r="F188" i="4"/>
  <c r="F189" i="4"/>
  <c r="F190" i="4"/>
  <c r="F191" i="4"/>
  <c r="F192" i="4"/>
  <c r="F193" i="4"/>
  <c r="F194" i="4"/>
  <c r="F195" i="4"/>
  <c r="F197" i="4"/>
  <c r="F198" i="4"/>
  <c r="F199" i="4"/>
  <c r="F200" i="4"/>
  <c r="F201" i="4"/>
  <c r="F202" i="4"/>
  <c r="F203" i="4"/>
  <c r="F204" i="4"/>
  <c r="F205" i="4"/>
  <c r="F207" i="4"/>
  <c r="F208" i="4"/>
  <c r="F209" i="4"/>
  <c r="F210" i="4"/>
  <c r="F212" i="4"/>
  <c r="F213" i="4"/>
  <c r="F214" i="4"/>
  <c r="F215" i="4"/>
  <c r="F216" i="4"/>
  <c r="F217" i="4"/>
  <c r="F218" i="4"/>
  <c r="F220" i="4"/>
  <c r="F221" i="4"/>
  <c r="F222" i="4"/>
  <c r="F223" i="4"/>
  <c r="F224" i="4"/>
  <c r="F225" i="4"/>
  <c r="F226" i="4"/>
  <c r="F227" i="4"/>
  <c r="F228" i="4"/>
  <c r="E228" i="4"/>
  <c r="E188" i="4"/>
  <c r="E189" i="4"/>
  <c r="E190" i="4"/>
  <c r="E191" i="4"/>
  <c r="E192" i="4"/>
  <c r="E193" i="4"/>
  <c r="E194" i="4"/>
  <c r="E195" i="4"/>
  <c r="E197" i="4"/>
  <c r="E198" i="4"/>
  <c r="E199" i="4"/>
  <c r="E200" i="4"/>
  <c r="E201" i="4"/>
  <c r="E202" i="4"/>
  <c r="E203" i="4"/>
  <c r="E204" i="4"/>
  <c r="E205" i="4"/>
  <c r="E207" i="4"/>
  <c r="E208" i="4"/>
  <c r="E209" i="4"/>
  <c r="E210" i="4"/>
  <c r="E212" i="4"/>
  <c r="E213" i="4"/>
  <c r="E214" i="4"/>
  <c r="E215" i="4"/>
  <c r="E216" i="4"/>
  <c r="E217" i="4"/>
  <c r="E218" i="4"/>
  <c r="E220" i="4"/>
  <c r="E221" i="4"/>
  <c r="E222" i="4"/>
  <c r="E223" i="4"/>
  <c r="E224" i="4"/>
  <c r="E225" i="4"/>
  <c r="E226" i="4"/>
  <c r="E227" i="4"/>
  <c r="F187" i="4"/>
  <c r="E187" i="4"/>
  <c r="E180" i="4"/>
  <c r="E179" i="4"/>
  <c r="E178" i="4"/>
  <c r="E177" i="4"/>
  <c r="E176" i="4"/>
  <c r="E138" i="4"/>
  <c r="E137" i="4"/>
  <c r="E132" i="4"/>
  <c r="F119" i="4"/>
  <c r="E119" i="4"/>
  <c r="F118" i="4"/>
  <c r="E118" i="4"/>
  <c r="F117" i="4"/>
  <c r="E117" i="4"/>
  <c r="F116" i="4"/>
  <c r="E116" i="4"/>
  <c r="F111" i="4"/>
  <c r="E111" i="4"/>
  <c r="F104" i="4"/>
  <c r="E104" i="4"/>
  <c r="F66" i="4"/>
  <c r="E66" i="4"/>
  <c r="F58" i="4"/>
  <c r="E58" i="4"/>
  <c r="F55" i="4"/>
  <c r="E55" i="4"/>
  <c r="F35" i="4"/>
  <c r="E35" i="4"/>
  <c r="F28" i="4"/>
  <c r="E28" i="4"/>
  <c r="F18" i="4"/>
  <c r="E18" i="4"/>
  <c r="D9" i="10"/>
  <c r="B2" i="10"/>
  <c r="D9" i="5"/>
  <c r="C9" i="5"/>
  <c r="F91" i="5"/>
  <c r="F92" i="5"/>
  <c r="F93" i="5"/>
  <c r="E91" i="5"/>
  <c r="E92" i="5"/>
  <c r="E93" i="5"/>
  <c r="F16" i="5"/>
  <c r="F17" i="5"/>
  <c r="F18" i="5"/>
  <c r="F19" i="5"/>
  <c r="F20" i="5"/>
  <c r="F22" i="5"/>
  <c r="F23" i="5"/>
  <c r="F24" i="5"/>
  <c r="F25" i="5"/>
  <c r="F26" i="5"/>
  <c r="F27" i="5"/>
  <c r="F29" i="5"/>
  <c r="F30" i="5"/>
  <c r="F31" i="5"/>
  <c r="F32" i="5"/>
  <c r="F34" i="5"/>
  <c r="F35" i="5"/>
  <c r="F36" i="5"/>
  <c r="F37" i="5"/>
  <c r="F38" i="5"/>
  <c r="F39" i="5"/>
  <c r="F41" i="5"/>
  <c r="F42" i="5"/>
  <c r="F43" i="5"/>
  <c r="F44" i="5"/>
  <c r="F45" i="5"/>
  <c r="F46" i="5"/>
  <c r="F47" i="5"/>
  <c r="E16" i="5"/>
  <c r="E17" i="5"/>
  <c r="E18" i="5"/>
  <c r="E19" i="5"/>
  <c r="E20" i="5"/>
  <c r="E22" i="5"/>
  <c r="E23" i="5"/>
  <c r="E24" i="5"/>
  <c r="E25" i="5"/>
  <c r="E26" i="5"/>
  <c r="E27" i="5"/>
  <c r="E29" i="5"/>
  <c r="E30" i="5"/>
  <c r="E31" i="5"/>
  <c r="E32" i="5"/>
  <c r="E34" i="5"/>
  <c r="E35" i="5"/>
  <c r="E36" i="5"/>
  <c r="E37" i="5"/>
  <c r="E38" i="5"/>
  <c r="E39" i="5"/>
  <c r="E41" i="5"/>
  <c r="E42" i="5"/>
  <c r="E43" i="5"/>
  <c r="E44" i="5"/>
  <c r="E45" i="5"/>
  <c r="E46" i="5"/>
  <c r="E47" i="5"/>
  <c r="F15" i="5"/>
  <c r="E15" i="5"/>
  <c r="H24" i="8" l="1"/>
  <c r="G24" i="8"/>
  <c r="E39" i="10"/>
  <c r="E38" i="10"/>
  <c r="D39" i="10"/>
  <c r="D38" i="10"/>
  <c r="E12" i="10"/>
  <c r="D12" i="10"/>
  <c r="E6" i="10"/>
  <c r="E25" i="10" s="1"/>
  <c r="D6" i="10"/>
  <c r="D25" i="10" s="1"/>
  <c r="E29" i="7"/>
  <c r="D29" i="7"/>
  <c r="E8" i="7"/>
  <c r="E23" i="7" s="1"/>
  <c r="E39" i="7" s="1"/>
  <c r="D8" i="7"/>
  <c r="D23" i="7" s="1"/>
  <c r="D39" i="7" s="1"/>
  <c r="E19" i="7"/>
  <c r="D19" i="7"/>
  <c r="E17" i="7"/>
  <c r="D17" i="7"/>
  <c r="E12" i="7"/>
  <c r="D12" i="7"/>
  <c r="E9" i="7"/>
  <c r="D9" i="7"/>
  <c r="E52" i="10"/>
  <c r="D52" i="10"/>
  <c r="E57" i="7"/>
  <c r="E165" i="7" s="1"/>
  <c r="D57" i="7"/>
  <c r="D165" i="7" s="1"/>
  <c r="B2" i="7"/>
  <c r="D40" i="10" l="1"/>
  <c r="E40" i="10"/>
  <c r="D37" i="10"/>
  <c r="E37" i="10"/>
  <c r="C12" i="4"/>
  <c r="D12" i="4"/>
  <c r="D135" i="5"/>
  <c r="C135" i="5"/>
  <c r="D131" i="5"/>
  <c r="C131" i="5"/>
  <c r="D109" i="5"/>
  <c r="E21" i="10" s="1"/>
  <c r="C109" i="5"/>
  <c r="D21" i="10" s="1"/>
  <c r="D102" i="5"/>
  <c r="E13" i="10" s="1"/>
  <c r="C102" i="5"/>
  <c r="D13" i="10" s="1"/>
  <c r="D97" i="5"/>
  <c r="D104" i="5" s="1"/>
  <c r="D114" i="5" s="1"/>
  <c r="D120" i="5" s="1"/>
  <c r="D127" i="5" s="1"/>
  <c r="C97" i="5"/>
  <c r="C104" i="5" s="1"/>
  <c r="C114" i="5" s="1"/>
  <c r="C120" i="5" s="1"/>
  <c r="C127" i="5" s="1"/>
  <c r="D96" i="5"/>
  <c r="D103" i="5" s="1"/>
  <c r="D113" i="5" s="1"/>
  <c r="D119" i="5" s="1"/>
  <c r="D126" i="5" s="1"/>
  <c r="C96" i="5"/>
  <c r="C103" i="5" s="1"/>
  <c r="C113" i="5" s="1"/>
  <c r="C119" i="5" s="1"/>
  <c r="C126" i="5" s="1"/>
  <c r="D278" i="4"/>
  <c r="C278" i="4"/>
  <c r="D89" i="5"/>
  <c r="E20" i="10" s="1"/>
  <c r="C89" i="5"/>
  <c r="D20" i="10" s="1"/>
  <c r="D84" i="5"/>
  <c r="E19" i="10" s="1"/>
  <c r="C84" i="5"/>
  <c r="D19" i="10" s="1"/>
  <c r="D77" i="5"/>
  <c r="E18" i="10" s="1"/>
  <c r="C77" i="5"/>
  <c r="D18" i="10" s="1"/>
  <c r="D71" i="5"/>
  <c r="E17" i="10" s="1"/>
  <c r="C71" i="5"/>
  <c r="D17" i="10" s="1"/>
  <c r="D62" i="5"/>
  <c r="E16" i="10" s="1"/>
  <c r="C62" i="5"/>
  <c r="D16" i="10" s="1"/>
  <c r="D46" i="5"/>
  <c r="E11" i="10" s="1"/>
  <c r="C46" i="5"/>
  <c r="D11" i="10" s="1"/>
  <c r="D30" i="10" s="1"/>
  <c r="D39" i="5"/>
  <c r="E10" i="10" s="1"/>
  <c r="C39" i="5"/>
  <c r="D10" i="10" s="1"/>
  <c r="D32" i="5"/>
  <c r="E9" i="10" s="1"/>
  <c r="C32" i="5"/>
  <c r="D27" i="5"/>
  <c r="E8" i="10" s="1"/>
  <c r="C27" i="5"/>
  <c r="D8" i="10" s="1"/>
  <c r="D20" i="5"/>
  <c r="E7" i="10" s="1"/>
  <c r="C20" i="5"/>
  <c r="D7" i="10" s="1"/>
  <c r="B2" i="5"/>
  <c r="D287" i="4"/>
  <c r="C287" i="4"/>
  <c r="D283" i="4"/>
  <c r="C283" i="4"/>
  <c r="D272" i="4"/>
  <c r="E36" i="7" s="1"/>
  <c r="C272" i="4"/>
  <c r="D36" i="7" s="1"/>
  <c r="D267" i="4"/>
  <c r="E35" i="7" s="1"/>
  <c r="C267" i="4"/>
  <c r="D35" i="7" s="1"/>
  <c r="D259" i="4"/>
  <c r="E34" i="7" s="1"/>
  <c r="C259" i="4"/>
  <c r="D34" i="7" s="1"/>
  <c r="D253" i="4"/>
  <c r="E33" i="7" s="1"/>
  <c r="C253" i="4"/>
  <c r="D33" i="7" s="1"/>
  <c r="D243" i="4"/>
  <c r="C243" i="4"/>
  <c r="D227" i="4"/>
  <c r="C227" i="4"/>
  <c r="D218" i="4"/>
  <c r="C218" i="4"/>
  <c r="D210" i="4"/>
  <c r="C210" i="4"/>
  <c r="D205" i="4"/>
  <c r="C205" i="4"/>
  <c r="D195" i="4"/>
  <c r="C195" i="4"/>
  <c r="D184" i="4"/>
  <c r="D279" i="4" s="1"/>
  <c r="C184" i="4"/>
  <c r="C279" i="4" s="1"/>
  <c r="D178" i="4"/>
  <c r="D177" i="4"/>
  <c r="C178" i="4"/>
  <c r="C177" i="4"/>
  <c r="D176" i="4"/>
  <c r="E18" i="7" s="1"/>
  <c r="C176" i="4"/>
  <c r="D137" i="4"/>
  <c r="E16" i="7" s="1"/>
  <c r="C137" i="4"/>
  <c r="D16" i="7" s="1"/>
  <c r="D116" i="4"/>
  <c r="C116" i="4"/>
  <c r="D111" i="4"/>
  <c r="C111" i="4"/>
  <c r="D106" i="4"/>
  <c r="D105" i="4"/>
  <c r="C106" i="4"/>
  <c r="C105" i="4"/>
  <c r="D57" i="4"/>
  <c r="D56" i="4"/>
  <c r="C57" i="4"/>
  <c r="C56" i="4"/>
  <c r="D104" i="4"/>
  <c r="C104" i="4"/>
  <c r="D66" i="4"/>
  <c r="C66" i="4"/>
  <c r="D55" i="4"/>
  <c r="C55" i="4"/>
  <c r="D35" i="4"/>
  <c r="C35" i="4"/>
  <c r="D28" i="4"/>
  <c r="C28" i="4"/>
  <c r="B2" i="4"/>
  <c r="E32" i="7" l="1"/>
  <c r="D32" i="7"/>
  <c r="D28" i="7"/>
  <c r="D44" i="7" s="1"/>
  <c r="D145" i="7"/>
  <c r="E28" i="7"/>
  <c r="E44" i="7" s="1"/>
  <c r="E145" i="7"/>
  <c r="D268" i="4"/>
  <c r="E27" i="7"/>
  <c r="E144" i="7"/>
  <c r="D27" i="7"/>
  <c r="D144" i="7"/>
  <c r="D260" i="4"/>
  <c r="E26" i="7"/>
  <c r="E143" i="7"/>
  <c r="D26" i="7"/>
  <c r="D143" i="7"/>
  <c r="E25" i="7"/>
  <c r="E142" i="7"/>
  <c r="D142" i="7"/>
  <c r="D25" i="7"/>
  <c r="E141" i="7"/>
  <c r="E24" i="7"/>
  <c r="E30" i="7" s="1"/>
  <c r="D244" i="4"/>
  <c r="D141" i="7"/>
  <c r="D24" i="7"/>
  <c r="E229" i="7"/>
  <c r="E194" i="7"/>
  <c r="C30" i="8" s="1"/>
  <c r="D211" i="7"/>
  <c r="C33" i="8" s="1"/>
  <c r="E211" i="7"/>
  <c r="C34" i="8" s="1"/>
  <c r="E30" i="10"/>
  <c r="D22" i="10"/>
  <c r="D109" i="10" s="1"/>
  <c r="E22" i="10"/>
  <c r="E109" i="10" s="1"/>
  <c r="E14" i="10"/>
  <c r="E79" i="10" s="1"/>
  <c r="D14" i="10"/>
  <c r="D79" i="10" s="1"/>
  <c r="D18" i="7"/>
  <c r="C39" i="8"/>
  <c r="D194" i="7"/>
  <c r="C29" i="8" s="1"/>
  <c r="C40" i="8"/>
  <c r="D229" i="7"/>
  <c r="D110" i="10"/>
  <c r="D112" i="10"/>
  <c r="E112" i="10"/>
  <c r="E113" i="10"/>
  <c r="E108" i="10"/>
  <c r="E111" i="10"/>
  <c r="E140" i="10"/>
  <c r="H17" i="8" s="1"/>
  <c r="D141" i="10"/>
  <c r="G18" i="8" s="1"/>
  <c r="E137" i="10"/>
  <c r="H14" i="8" s="1"/>
  <c r="E141" i="10"/>
  <c r="H18" i="8" s="1"/>
  <c r="D138" i="10"/>
  <c r="G15" i="8" s="1"/>
  <c r="D137" i="10"/>
  <c r="G14" i="8" s="1"/>
  <c r="E138" i="10"/>
  <c r="H15" i="8" s="1"/>
  <c r="D139" i="10"/>
  <c r="G16" i="8" s="1"/>
  <c r="E139" i="10"/>
  <c r="H16" i="8" s="1"/>
  <c r="D140" i="10"/>
  <c r="G17" i="8" s="1"/>
  <c r="D254" i="4"/>
  <c r="C268" i="4"/>
  <c r="D110" i="5"/>
  <c r="C110" i="5"/>
  <c r="C85" i="5"/>
  <c r="C78" i="5"/>
  <c r="D28" i="10" s="1"/>
  <c r="C72" i="5"/>
  <c r="D27" i="10" s="1"/>
  <c r="D90" i="5"/>
  <c r="D78" i="5"/>
  <c r="E28" i="10" s="1"/>
  <c r="D85" i="5"/>
  <c r="E29" i="10" s="1"/>
  <c r="C90" i="5"/>
  <c r="C63" i="5"/>
  <c r="D26" i="10" s="1"/>
  <c r="D72" i="5"/>
  <c r="E27" i="10" s="1"/>
  <c r="D63" i="5"/>
  <c r="E26" i="10" s="1"/>
  <c r="C47" i="5"/>
  <c r="D47" i="5"/>
  <c r="G8" i="8" s="1"/>
  <c r="C254" i="4"/>
  <c r="C260" i="4"/>
  <c r="C244" i="4"/>
  <c r="C117" i="4"/>
  <c r="D11" i="7" s="1"/>
  <c r="D117" i="4"/>
  <c r="E11" i="7" s="1"/>
  <c r="D273" i="4"/>
  <c r="C228" i="4"/>
  <c r="D228" i="4"/>
  <c r="C273" i="4"/>
  <c r="C58" i="4"/>
  <c r="D10" i="7" s="1"/>
  <c r="D58" i="4"/>
  <c r="D37" i="7" l="1"/>
  <c r="D117" i="7"/>
  <c r="D115" i="7"/>
  <c r="D118" i="7"/>
  <c r="B7" i="8"/>
  <c r="D116" i="7"/>
  <c r="D114" i="7"/>
  <c r="D119" i="7" s="1"/>
  <c r="E115" i="7"/>
  <c r="E118" i="7"/>
  <c r="B8" i="8"/>
  <c r="E116" i="7"/>
  <c r="E37" i="7"/>
  <c r="E117" i="7"/>
  <c r="E114" i="7"/>
  <c r="E119" i="7" s="1"/>
  <c r="C17" i="8"/>
  <c r="D43" i="7"/>
  <c r="E43" i="7"/>
  <c r="D17" i="8"/>
  <c r="D42" i="7"/>
  <c r="C16" i="8"/>
  <c r="D16" i="8"/>
  <c r="E42" i="7"/>
  <c r="E41" i="7"/>
  <c r="D15" i="8"/>
  <c r="D41" i="7"/>
  <c r="C15" i="8"/>
  <c r="D30" i="7"/>
  <c r="D80" i="7"/>
  <c r="D40" i="7"/>
  <c r="C14" i="8"/>
  <c r="E40" i="7"/>
  <c r="D14" i="8"/>
  <c r="E58" i="7"/>
  <c r="E83" i="7"/>
  <c r="C8" i="8"/>
  <c r="E84" i="7"/>
  <c r="E61" i="7"/>
  <c r="E82" i="7"/>
  <c r="E81" i="7"/>
  <c r="E146" i="7"/>
  <c r="E80" i="7"/>
  <c r="D83" i="7"/>
  <c r="D82" i="7"/>
  <c r="D146" i="7"/>
  <c r="D58" i="7"/>
  <c r="D81" i="7"/>
  <c r="C7" i="8"/>
  <c r="D61" i="7"/>
  <c r="D84" i="7"/>
  <c r="D13" i="7"/>
  <c r="E10" i="7"/>
  <c r="E13" i="7" s="1"/>
  <c r="E76" i="10"/>
  <c r="E81" i="10"/>
  <c r="D108" i="10"/>
  <c r="D113" i="10"/>
  <c r="C116" i="5"/>
  <c r="D33" i="10"/>
  <c r="E77" i="10"/>
  <c r="D116" i="5"/>
  <c r="E33" i="10"/>
  <c r="D82" i="10"/>
  <c r="D78" i="10"/>
  <c r="E78" i="10"/>
  <c r="D81" i="10"/>
  <c r="D76" i="10"/>
  <c r="D83" i="10" s="1"/>
  <c r="E82" i="10"/>
  <c r="D80" i="10"/>
  <c r="E80" i="10"/>
  <c r="E83" i="10" s="1"/>
  <c r="D77" i="10"/>
  <c r="D111" i="10"/>
  <c r="E110" i="10"/>
  <c r="F53" i="5"/>
  <c r="F61" i="5"/>
  <c r="F70" i="5"/>
  <c r="F80" i="5"/>
  <c r="F89" i="5"/>
  <c r="F54" i="5"/>
  <c r="F62" i="5"/>
  <c r="F71" i="5"/>
  <c r="F81" i="5"/>
  <c r="F90" i="5"/>
  <c r="F57" i="5"/>
  <c r="F75" i="5"/>
  <c r="F67" i="5"/>
  <c r="F85" i="5"/>
  <c r="F68" i="5"/>
  <c r="F87" i="5"/>
  <c r="F60" i="5"/>
  <c r="F88" i="5"/>
  <c r="F84" i="5"/>
  <c r="F58" i="5"/>
  <c r="F77" i="5"/>
  <c r="F69" i="5"/>
  <c r="F55" i="5"/>
  <c r="F63" i="5"/>
  <c r="F72" i="5"/>
  <c r="F82" i="5"/>
  <c r="F56" i="5"/>
  <c r="F65" i="5"/>
  <c r="F74" i="5"/>
  <c r="F83" i="5"/>
  <c r="F66" i="5"/>
  <c r="F52" i="5"/>
  <c r="F76" i="5"/>
  <c r="F59" i="5"/>
  <c r="F78" i="5"/>
  <c r="F8" i="8"/>
  <c r="E59" i="5"/>
  <c r="E68" i="5"/>
  <c r="E77" i="5"/>
  <c r="E87" i="5"/>
  <c r="E60" i="5"/>
  <c r="E69" i="5"/>
  <c r="E88" i="5"/>
  <c r="E90" i="5"/>
  <c r="E55" i="5"/>
  <c r="E82" i="5"/>
  <c r="E74" i="5"/>
  <c r="E52" i="5"/>
  <c r="E75" i="5"/>
  <c r="E76" i="5"/>
  <c r="E78" i="5"/>
  <c r="E72" i="5"/>
  <c r="E56" i="5"/>
  <c r="E83" i="5"/>
  <c r="E66" i="5"/>
  <c r="E67" i="5"/>
  <c r="E53" i="5"/>
  <c r="E61" i="5"/>
  <c r="E70" i="5"/>
  <c r="E80" i="5"/>
  <c r="E89" i="5"/>
  <c r="E54" i="5"/>
  <c r="E62" i="5"/>
  <c r="E71" i="5"/>
  <c r="E81" i="5"/>
  <c r="E63" i="5"/>
  <c r="E65" i="5"/>
  <c r="E57" i="5"/>
  <c r="E84" i="5"/>
  <c r="E58" i="5"/>
  <c r="E85" i="5"/>
  <c r="D29" i="10"/>
  <c r="D114" i="10"/>
  <c r="E114" i="10"/>
  <c r="E56" i="10"/>
  <c r="D56" i="10"/>
  <c r="E53" i="10"/>
  <c r="E142" i="10"/>
  <c r="H19" i="8" s="1"/>
  <c r="F7" i="8"/>
  <c r="D142" i="10"/>
  <c r="G19" i="8" s="1"/>
  <c r="D53" i="10"/>
  <c r="D91" i="5"/>
  <c r="D274" i="4"/>
  <c r="C119" i="4"/>
  <c r="C274" i="4"/>
  <c r="C91" i="5"/>
  <c r="D119" i="4"/>
  <c r="D85" i="7" l="1"/>
  <c r="E85" i="7"/>
  <c r="D276" i="4"/>
  <c r="D8" i="8"/>
  <c r="E45" i="7"/>
  <c r="D18" i="8"/>
  <c r="C276" i="4"/>
  <c r="C18" i="8"/>
  <c r="D7" i="8"/>
  <c r="D45" i="7"/>
  <c r="H8" i="8"/>
  <c r="E31" i="10"/>
  <c r="D31" i="10"/>
  <c r="H7" i="8"/>
  <c r="C93" i="5"/>
  <c r="D32" i="10" s="1"/>
  <c r="D93" i="5"/>
  <c r="E32" i="10" s="1"/>
  <c r="D131" i="4" l="1"/>
  <c r="D19" i="8"/>
  <c r="E46" i="7"/>
  <c r="C131" i="4"/>
  <c r="C132" i="4" s="1"/>
  <c r="D46" i="7"/>
  <c r="C19" i="8"/>
  <c r="D115" i="5"/>
  <c r="D117" i="5" s="1"/>
  <c r="E34" i="10" s="1"/>
  <c r="C115" i="5"/>
  <c r="C117" i="5" s="1"/>
  <c r="D34" i="10" s="1"/>
  <c r="C180" i="4" l="1"/>
  <c r="D15" i="7"/>
  <c r="D20" i="7" s="1"/>
  <c r="C24" i="8"/>
  <c r="D132" i="4"/>
  <c r="D180" i="4" s="1"/>
  <c r="F180" i="4" l="1"/>
  <c r="F176" i="4"/>
  <c r="F138" i="4"/>
  <c r="F137" i="4"/>
  <c r="D25" i="8" s="1"/>
  <c r="F132" i="4"/>
  <c r="F179" i="4"/>
  <c r="F178" i="4"/>
  <c r="D39" i="8" s="1"/>
  <c r="F177" i="4"/>
  <c r="D40" i="8" s="1"/>
  <c r="E169" i="7"/>
  <c r="D181" i="4"/>
  <c r="E15" i="7"/>
  <c r="E20" i="7" s="1"/>
  <c r="E166" i="7"/>
  <c r="D24" i="8"/>
  <c r="D246" i="7"/>
  <c r="D169" i="7"/>
  <c r="D166" i="7"/>
  <c r="C181" i="4"/>
  <c r="C25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Nicola</author>
  </authors>
  <commentList>
    <comment ref="C194" authorId="0" shapeId="0" xr:uid="{9A4BC6E2-9F38-4D95-9044-BA977AEDAFD4}">
      <text>
        <r>
          <rPr>
            <b/>
            <sz val="9"/>
            <color indexed="81"/>
            <rFont val="Tahoma"/>
            <family val="2"/>
          </rPr>
          <t xml:space="preserve">I crediti a breve sono rappresentati dalle seguenti voci dell'Attivo dello Stato Patrimoniale:
</t>
        </r>
        <r>
          <rPr>
            <sz val="9"/>
            <color indexed="81"/>
            <rFont val="Tahoma"/>
            <family val="2"/>
          </rPr>
          <t xml:space="preserve">A)
B) III (limitatamente ai crediti esigibili entro)
C) II (limitatamente ai crediti esigibili entro)
C) III
D)
</t>
        </r>
      </text>
    </comment>
  </commentList>
</comments>
</file>

<file path=xl/sharedStrings.xml><?xml version="1.0" encoding="utf-8"?>
<sst xmlns="http://schemas.openxmlformats.org/spreadsheetml/2006/main" count="748" uniqueCount="454">
  <si>
    <t>Il Bilancio ordinario è riferito agli schemi di bilancio</t>
  </si>
  <si>
    <t xml:space="preserve">proventi o entrate comunque denominate non </t>
  </si>
  <si>
    <t>inferiori a 220.000,00 euro, composto da:</t>
  </si>
  <si>
    <t>&gt; Stato Patrimoniale (Mod. A)</t>
  </si>
  <si>
    <t>&gt; Rendiconto gestionale (Mod. B)</t>
  </si>
  <si>
    <t>&gt; Relazione di missione (Mod. C)</t>
  </si>
  <si>
    <t>Indietro</t>
  </si>
  <si>
    <t xml:space="preserve">proventi o entrate comunque denominate </t>
  </si>
  <si>
    <t>BILANCIO ORDINARIO</t>
  </si>
  <si>
    <t>Anno n</t>
  </si>
  <si>
    <t>Anno n-1</t>
  </si>
  <si>
    <t>ATTIVO</t>
  </si>
  <si>
    <t>B) IMMOBILIZZAZIONI</t>
  </si>
  <si>
    <t>A) QUOTE ASSOCIATIVE O APPORTI ANCORA DOVUTI</t>
  </si>
  <si>
    <t>I - Immobilizzazioni immateriali</t>
  </si>
  <si>
    <t>2) costi di sviluppo</t>
  </si>
  <si>
    <t>3) diritti di brevetto industriale e diritti di utilizzazione delle opere dell'ingegno</t>
  </si>
  <si>
    <t>4) concessioni, licenze, marchi e diritti simili</t>
  </si>
  <si>
    <t>5) avviamento</t>
  </si>
  <si>
    <t>6) immobilizzazioni in corso e acconti</t>
  </si>
  <si>
    <t>7) altre</t>
  </si>
  <si>
    <t>II - Immobilizzazioni materiali</t>
  </si>
  <si>
    <t>1) terreni e fabbricati</t>
  </si>
  <si>
    <t>2) impianti e macchinari</t>
  </si>
  <si>
    <t>3) attrezzature</t>
  </si>
  <si>
    <t>4) altri beni</t>
  </si>
  <si>
    <t>5) immobilizzazioni in corso e acconti</t>
  </si>
  <si>
    <t>III - Immobilizzazioni finanziarie, con separata indicazione aggiuntiva, per ciascuna voce dei crediti, degli importi esigibili entro l'esercizio successivo</t>
  </si>
  <si>
    <t>a) imprese controllate</t>
  </si>
  <si>
    <t>b) imprese collegate</t>
  </si>
  <si>
    <t>c) altre imprese</t>
  </si>
  <si>
    <t>1) partecipazioni:</t>
  </si>
  <si>
    <t>2) crediti:</t>
  </si>
  <si>
    <t>a) verso imprese controllate</t>
  </si>
  <si>
    <t>b) verso imprese collegate</t>
  </si>
  <si>
    <t>c) verso altri enti del Terzo settore</t>
  </si>
  <si>
    <t>d) verso altri</t>
  </si>
  <si>
    <t>3) altri titoli</t>
  </si>
  <si>
    <t>esigibili entro l'esercizio successivo</t>
  </si>
  <si>
    <t>esigibili oltre l'esercizio successivo</t>
  </si>
  <si>
    <t>C) ATTIVO CIRCOLANTE</t>
  </si>
  <si>
    <t>1) materie prime, sussidiarie e di consumo</t>
  </si>
  <si>
    <t>2) prodotti in corso di lavorazione e semilavorati</t>
  </si>
  <si>
    <t>3) lavori in corso su ordinazione</t>
  </si>
  <si>
    <t>4) prodotti finiti e merci</t>
  </si>
  <si>
    <t>5) acconti</t>
  </si>
  <si>
    <t>1) verso utenti e clienti</t>
  </si>
  <si>
    <t>2) verso associati e fondatori</t>
  </si>
  <si>
    <t>3) verso enti pubblici</t>
  </si>
  <si>
    <t>4) verso soggetti privati per contributi</t>
  </si>
  <si>
    <t>5) verso enti della stessa rete associativa</t>
  </si>
  <si>
    <t>6) verso altri enti del Terzo settore</t>
  </si>
  <si>
    <t>7) verso imprese controllate</t>
  </si>
  <si>
    <t>8) verso imprese collegate</t>
  </si>
  <si>
    <t>9) crediti tributari</t>
  </si>
  <si>
    <t>10) da 5 per mille</t>
  </si>
  <si>
    <t>11) imposte anticipate</t>
  </si>
  <si>
    <t>12) verso altri</t>
  </si>
  <si>
    <t>III - Attività finanziarie con non costituiscono immobilizzazioni:</t>
  </si>
  <si>
    <t>1) partecipazioni in imprese controllate</t>
  </si>
  <si>
    <t>2) partecipazioni in imprese collegate</t>
  </si>
  <si>
    <t>IV - Disponibilità liquide:</t>
  </si>
  <si>
    <t>II - Crediti, con separata indicazione aggiuntiva, per ciascuna voce, degli importi esigibili oltre l'esercizio successivo:</t>
  </si>
  <si>
    <t>1) depositi bancari e postali</t>
  </si>
  <si>
    <t>2) assegni</t>
  </si>
  <si>
    <t>3) denaro e valori in cassa</t>
  </si>
  <si>
    <t>D) RATEI E RISCONTI ATTIVI</t>
  </si>
  <si>
    <t>PASSIVO</t>
  </si>
  <si>
    <t>A) PATRIMONIO NETTO:</t>
  </si>
  <si>
    <t>1) riserve statutarie</t>
  </si>
  <si>
    <t>2) riserve vincolate per decisione degli organi istituzionali</t>
  </si>
  <si>
    <t>3) riserve vincolate destinate a terzi</t>
  </si>
  <si>
    <t>I - Fondo di dotazione dell'ente</t>
  </si>
  <si>
    <t>II - Patrimonio vincolato:</t>
  </si>
  <si>
    <t>III - Patrimonio libero:</t>
  </si>
  <si>
    <t>1) riserve di utili o avanzi di gestione</t>
  </si>
  <si>
    <t>2) altre riserve</t>
  </si>
  <si>
    <t>IV - Avanzo/Disavanzo d'esercizio</t>
  </si>
  <si>
    <t>1) per trattamento di quiescenza e obblighi simili</t>
  </si>
  <si>
    <t>2) per imposte, anche differite</t>
  </si>
  <si>
    <t>3) altri</t>
  </si>
  <si>
    <t>C) TRATTAMENTO DI FINE RAPPORTO DI LAVORO SUBORDINATO</t>
  </si>
  <si>
    <t>D) DEBITI, con separata indicazione aggiuntiva, per ciascuna voce, degli importi esigibili oltre l'esercizio successivo:</t>
  </si>
  <si>
    <t>I - Rimanenze:</t>
  </si>
  <si>
    <t>1) debiti verso banche</t>
  </si>
  <si>
    <t>2) debiti verso altri finanziatori</t>
  </si>
  <si>
    <t>3) debiti verso associati e fondatori per finanziamenti</t>
  </si>
  <si>
    <t>4) debiti verso enti della stessa rete associativa</t>
  </si>
  <si>
    <t>5) debiti per erogazioni liberali condizionate</t>
  </si>
  <si>
    <t>6) acconti</t>
  </si>
  <si>
    <t>7) debiti verso fornitori</t>
  </si>
  <si>
    <t>8) debiti verso imprese controllate e collegate</t>
  </si>
  <si>
    <t>9) debiti tributari</t>
  </si>
  <si>
    <t>10) debiti verso istituti di previdenza e di sicurezza sociale</t>
  </si>
  <si>
    <t>12) altri debiti</t>
  </si>
  <si>
    <t>11) debiti verso dipendenti e collaboratori</t>
  </si>
  <si>
    <t>E) RATEI E RISCONTI PASSIVI</t>
  </si>
  <si>
    <t xml:space="preserve">TOTALE ATTIVO    </t>
  </si>
  <si>
    <t>Totale B I</t>
  </si>
  <si>
    <t>Totale B II</t>
  </si>
  <si>
    <t>Totale B III</t>
  </si>
  <si>
    <t>Totale C III</t>
  </si>
  <si>
    <t>Totale C II</t>
  </si>
  <si>
    <t xml:space="preserve">Totale C I   </t>
  </si>
  <si>
    <t>Totale C IV</t>
  </si>
  <si>
    <t>Totale B immobilizzazioni</t>
  </si>
  <si>
    <t>Totale C attivo circolante</t>
  </si>
  <si>
    <t>TOTALE PASSIVO</t>
  </si>
  <si>
    <t>Totale A</t>
  </si>
  <si>
    <t>Totale B</t>
  </si>
  <si>
    <t>Totale D</t>
  </si>
  <si>
    <t xml:space="preserve">Quadratura Attivo - Passivo </t>
  </si>
  <si>
    <t>STATO PATRIMONIALE ( MOD. A)</t>
  </si>
  <si>
    <t>RENDICONTO GESTIONALE (MOD. B)</t>
  </si>
  <si>
    <t>ONERI E COSTI</t>
  </si>
  <si>
    <t>A) COSTI E ONERI DA ATTIVITA' DI INTERESSE GENERALE</t>
  </si>
  <si>
    <t>1) Materie prime, sussidiarie, di consumo e merci</t>
  </si>
  <si>
    <t>2) Servizi</t>
  </si>
  <si>
    <t>3) Godimento beni di terzi</t>
  </si>
  <si>
    <t>4) Personale</t>
  </si>
  <si>
    <t>6) Accantonamenti per rischi e oneri</t>
  </si>
  <si>
    <t>7) Oneri diversi di gestione</t>
  </si>
  <si>
    <t>8) Rimanenze iniziali</t>
  </si>
  <si>
    <t>B) COSTI E ONERI DA ATTIVITA' DIVERSE</t>
  </si>
  <si>
    <t>C) COSTI E ONERI DA ATTIVITA' DI RACCOLTA FONDI</t>
  </si>
  <si>
    <t>1) Oneri per raccolte fondi abituali</t>
  </si>
  <si>
    <t>2) Oneri per raccolte fondi occasionali</t>
  </si>
  <si>
    <t>3) Altri oneri</t>
  </si>
  <si>
    <t>D) COSTI E ONERI DA ATTIVITA' FINANZIARIE E PATRIMONIALI</t>
  </si>
  <si>
    <t>1) Su rapporti bancari</t>
  </si>
  <si>
    <t>2) Su prestiti</t>
  </si>
  <si>
    <t>3) Da patrimonio edilizio</t>
  </si>
  <si>
    <t>4) Da altri beni patrimoniali</t>
  </si>
  <si>
    <t>5) Accantonamenti per rischi e oneri</t>
  </si>
  <si>
    <t>6) Altri oneri</t>
  </si>
  <si>
    <t>E) COSTI E ONERI DI SUPPORTO GENERALE</t>
  </si>
  <si>
    <t>5) Ammortamenti</t>
  </si>
  <si>
    <t>7) Altri oneri</t>
  </si>
  <si>
    <t>TOTALE ONERI E COSTI</t>
  </si>
  <si>
    <t>Totale C</t>
  </si>
  <si>
    <t>Totale E</t>
  </si>
  <si>
    <t>PROVENTI E RICAVI</t>
  </si>
  <si>
    <t>A) RICAVI, RENDITE E PROVENTI DA ATTIVITA' DI INTERESSE GENERALE</t>
  </si>
  <si>
    <t>1) Proventi da quote associative e apporti dei fondatori</t>
  </si>
  <si>
    <t>5) Proventi del 5 per mille</t>
  </si>
  <si>
    <t>7) Ricavi per prestazioni e cessioni a terzi</t>
  </si>
  <si>
    <t>8) Contributi da enti pubblici</t>
  </si>
  <si>
    <t>9) Proventi da contratti con enti pubblici</t>
  </si>
  <si>
    <t>10) Altri ricavi, rendite e proventi</t>
  </si>
  <si>
    <t>11) Rimanenze finali</t>
  </si>
  <si>
    <t>Totale</t>
  </si>
  <si>
    <t>B) RICAVI, RENDITE E PROVENTI DA ATTIVITA' DIVERSE</t>
  </si>
  <si>
    <t>1) Ricavi per prestazioni e cessioni ad associati e fondatori</t>
  </si>
  <si>
    <t>2) Contributi da soggetti privati</t>
  </si>
  <si>
    <t>3) Ricavi per prestazioni e cessioni a terzi</t>
  </si>
  <si>
    <t>2) Proventi dagli associati per attività mutuali</t>
  </si>
  <si>
    <t>3) Ricavi per prestazioni e cessioni ad associati e fondatori</t>
  </si>
  <si>
    <t>4) Erogazioni liberali</t>
  </si>
  <si>
    <t>4) Contributi da enti pubblici</t>
  </si>
  <si>
    <t>5) Proventi da contratti con enti pubblici</t>
  </si>
  <si>
    <t>6) Altri ricavi, rendite e proventi</t>
  </si>
  <si>
    <t>7) Rimanenze finali</t>
  </si>
  <si>
    <t>6) Contributi da soggetti privati</t>
  </si>
  <si>
    <t>C) RICAVI, RENDITE E PROVENTI DA ATTIVITA' DI RACCOLTA FONDI</t>
  </si>
  <si>
    <t>1) Proventi da raccolte fondi abituali</t>
  </si>
  <si>
    <t>2) Proventi da raccolte fondi occasionali</t>
  </si>
  <si>
    <t>3) Altri proventi</t>
  </si>
  <si>
    <t>Avanzo/disavanzo attività di raccolta fondi</t>
  </si>
  <si>
    <t>D) RICAVI, RENDITE E PROVENTI DA ATTIVITA' FINANZIARIE E PATRIMONIALI</t>
  </si>
  <si>
    <t>1) Da rapporti bancari</t>
  </si>
  <si>
    <t>2) Da altri investimenti finanziari</t>
  </si>
  <si>
    <t>5) Altri roventi</t>
  </si>
  <si>
    <t>E) PROVENTI DI SUPPORTO GENERALE</t>
  </si>
  <si>
    <t>1) Proventi da distacco del personale</t>
  </si>
  <si>
    <t>2) Altri proventi di supporto generale</t>
  </si>
  <si>
    <t>TOTALE PROVENTI E RICAVI</t>
  </si>
  <si>
    <t>Avanzo/disavanzo d'esercizio prima delle imposte (+/-)</t>
  </si>
  <si>
    <t>Imposte</t>
  </si>
  <si>
    <t>Avanzo/disavanzo d'esercizio (+/-)</t>
  </si>
  <si>
    <t>Avanzo/disavanzo attività di interesse generale</t>
  </si>
  <si>
    <t>Avanzo/disavanzo attività di interesse generale (+/-)</t>
  </si>
  <si>
    <t>Avanzo/disavanzo attività diverse (+/-)</t>
  </si>
  <si>
    <t>Avanzo/disavanzo attività finanziarie e patrimoniali (+/-)</t>
  </si>
  <si>
    <t>Avanzo/disavanzo attività di raccolta fondi (+/-)</t>
  </si>
  <si>
    <t>Costi figurativi</t>
  </si>
  <si>
    <t>1) da attività di interesse generale</t>
  </si>
  <si>
    <t>2) da attività diverse</t>
  </si>
  <si>
    <t>Proventi figurativi</t>
  </si>
  <si>
    <t>COSTI E PROVENTI FIGURATIVI*</t>
  </si>
  <si>
    <t>*Costi e proventi figurativi: inserimento facoltativo. Quanto esposto nel presente prospetto non deve essere stato già inserito nel rendiconto gestionale.</t>
  </si>
  <si>
    <t>Vai inizio pagina</t>
  </si>
  <si>
    <t>B) FONDI PER RISCHI E ONERI</t>
  </si>
  <si>
    <t>RENDICONTO PER CASSA (MOD. D)</t>
  </si>
  <si>
    <t>USCITE</t>
  </si>
  <si>
    <t>A) USCITE DA ATTIVITA' DI INTERESSE GENERALE</t>
  </si>
  <si>
    <t>5) Uscite diverse di gestione</t>
  </si>
  <si>
    <t>B) USCITE DA ATTIVITA' DIVERSE</t>
  </si>
  <si>
    <t>C) USCITE DA ATTIVITA' DI RACCOLTA FONDI</t>
  </si>
  <si>
    <t>1) Uscite per raccolte fondi abituali</t>
  </si>
  <si>
    <t>2) Uscite per raccolte fondi occasionali</t>
  </si>
  <si>
    <t>3) Altre uscite</t>
  </si>
  <si>
    <t>D) USCITE DA ATTIVITA' FINANZIARIE E PATRIMONIALI</t>
  </si>
  <si>
    <t>2) Su investimenti finanziari</t>
  </si>
  <si>
    <t>3) Su patrimonio edilizio</t>
  </si>
  <si>
    <t>4) Su altri beni patrimoniali</t>
  </si>
  <si>
    <t>5) Altre uscite</t>
  </si>
  <si>
    <t>E) USCITE DI SUPPORTO GENERALE</t>
  </si>
  <si>
    <t>TOTALE USCITE DELLA GESTIONE</t>
  </si>
  <si>
    <t>ENTRATE</t>
  </si>
  <si>
    <t>A) ENTRATE DA ATTIVITA' DI INTERESSE GENERALE</t>
  </si>
  <si>
    <t>1) Entrate da quote associative e apporti dei fondatori</t>
  </si>
  <si>
    <t>2) Entrate dagli associati per attività mutuali</t>
  </si>
  <si>
    <t>3) Entrate per prestazioni e cessioni ad associati e fondatori</t>
  </si>
  <si>
    <t>5) Entrate del 5 per mille</t>
  </si>
  <si>
    <t>7) Entrate per prestazioni e cessioni a terzi</t>
  </si>
  <si>
    <t>9) Entrate da contratti con enti pubblici</t>
  </si>
  <si>
    <t>10) Altre entrate</t>
  </si>
  <si>
    <t>B) ENTRATE DA ATTIVITA' DIVERSE</t>
  </si>
  <si>
    <t>1) Entrate per prestazioni e cessioni ad associati e fondatori</t>
  </si>
  <si>
    <t>3) Entrate per prestazioni e cessioni a terzi</t>
  </si>
  <si>
    <t>5) Entrate da contratti con enti pubblici</t>
  </si>
  <si>
    <t>Avanzo/disavanzo attività diverse</t>
  </si>
  <si>
    <t>6) Altre entrate</t>
  </si>
  <si>
    <t>C) ENTRATE DA ATTIVITA' DI RACCOLTA FONDI</t>
  </si>
  <si>
    <t>1) Entrate da raccolte fondi abituali</t>
  </si>
  <si>
    <t>2) Entrate da raccolte fondi occasionali</t>
  </si>
  <si>
    <t>3) Altre entrate</t>
  </si>
  <si>
    <t>D) ENTRATE DA ATTIVITA' FINANZIARIE E PATRIMONIALI</t>
  </si>
  <si>
    <t>5) Altre entrate</t>
  </si>
  <si>
    <t>Avanzo/disavanzo attività finanziarie e patrimoniali</t>
  </si>
  <si>
    <t>E) ENTRATE DI SUPPORTO GENERALE</t>
  </si>
  <si>
    <t>1) Entrate da distastacco del personale</t>
  </si>
  <si>
    <t>2) Altre entrate di supporto generale</t>
  </si>
  <si>
    <t>Avanzo/disavanzo d'esercizio prima delle imposte</t>
  </si>
  <si>
    <t>TOTALE ENTRATE DELLA GESTIONE</t>
  </si>
  <si>
    <t>Avanzo/disavanzo d'esercizio prima di investimenti e disinvestimenti patrimoniali, e finanziamenti</t>
  </si>
  <si>
    <t>USCITE DA INVESTIMENTI IN IMMOBILIZZAZIONI O DA DEFLUSSI DI CAPITALE DI TERZI</t>
  </si>
  <si>
    <t>1) Investimenti in immobilizzazioni inerenti alle attività di interesse generale</t>
  </si>
  <si>
    <t>2) Investimenti in immobilizzazioni inerenti alle attività diverse</t>
  </si>
  <si>
    <t>3) Investimenti in attività finanziarie e patrimoniali</t>
  </si>
  <si>
    <t>4) Rimborso di finanziamenti per quota capitale e di prestiti</t>
  </si>
  <si>
    <t>ENTRATE DA DISINVESTIMENTI IN IMMOBILIZZAZIONI O DA FLUSSI DI CAPITALE DI TERZI</t>
  </si>
  <si>
    <t>1) Disinvestimenti in immobilizzazioni inerenti alle attività di interesse generale</t>
  </si>
  <si>
    <t>2) Disinvestimenti in immobilizzazioni inerenti alle attività diverse</t>
  </si>
  <si>
    <t>3) Disinvestimenti in attività finanziarie e patrimoniali</t>
  </si>
  <si>
    <t>4) Ricevimento di finanziamenti e di prestiti</t>
  </si>
  <si>
    <t>Avanzo/disavanzo da entrate e uscite per investimenti e disinvestimenti patrimoniali e finanziamenti</t>
  </si>
  <si>
    <t>Avanzo/disavanzo complessivo</t>
  </si>
  <si>
    <t>CASSA E BANCA</t>
  </si>
  <si>
    <t>Cassa</t>
  </si>
  <si>
    <t>Depositi bancari e postali</t>
  </si>
  <si>
    <t>1) Da attività di interesse generale</t>
  </si>
  <si>
    <t>2) Da attività diverse</t>
  </si>
  <si>
    <t>* Costi e proventi figurativi: inserimento facoltativo. Quanto esposto nel presente prospetto non deve essere stato inserito nel rendiconto per cassa.</t>
  </si>
  <si>
    <t>Vai alla sezione ENTRATE</t>
  </si>
  <si>
    <t>Il Rendiconto per Cassa è riferito allo schema</t>
  </si>
  <si>
    <t>&gt; Rendiconto per Cassa (Mod. D)</t>
  </si>
  <si>
    <t>Info &amp; Credits</t>
  </si>
  <si>
    <t>Vai al RENDICONTO GESTIONALE (MOD. B)</t>
  </si>
  <si>
    <t>REPORT (Mod. A e B)</t>
  </si>
  <si>
    <t>Totale oneri e costi</t>
  </si>
  <si>
    <t>Indice di funzionalità economica</t>
  </si>
  <si>
    <t>CALCOLO</t>
  </si>
  <si>
    <t>1)</t>
  </si>
  <si>
    <t>Indica il risparmio che l'Ente ha ottenuto da destinare alle esigenze di gestione. Deve essere almeno pari a 1, altrimenti segnala un disavanzo di gestione.</t>
  </si>
  <si>
    <t>2)</t>
  </si>
  <si>
    <t>Indice di economicità della gestione</t>
  </si>
  <si>
    <t>Totale Oneri e costi/Totale Proventi e Ricavi</t>
  </si>
  <si>
    <t>Totale Proventi e Ricavi/Totale Oneri e Costi</t>
  </si>
  <si>
    <t>Segnala quanta parte dei proventi di esercizio è stata assorbita dai costi di gestione.</t>
  </si>
  <si>
    <t>3)</t>
  </si>
  <si>
    <t>Indici di composizione degli Oneri e Costi sul totale</t>
  </si>
  <si>
    <t>Costi e Oneri da attività di interesse generale/Totale oneri e costi</t>
  </si>
  <si>
    <t>Costi e Oneri da attività diverse/Totale oneri e costi</t>
  </si>
  <si>
    <t>Costi e Oneri da attività di raccolta fondi/Totale oneri e costi</t>
  </si>
  <si>
    <t>Costi e Oneri da attività finanziarie e patrimoniali/Totale oneri e costi</t>
  </si>
  <si>
    <t>Costi e Oneri di supporto generale/Totale oneri e costi</t>
  </si>
  <si>
    <t>Indici di composizione dei Proventi e Ricavi sul totale</t>
  </si>
  <si>
    <t>Ricavi, Rendite e Proventi da attività di interesse generale/Totale Proventi e Ricavi</t>
  </si>
  <si>
    <t>Ricavi, Rendite e Proventi da attività diverse/Totale Proventi e Ricavi</t>
  </si>
  <si>
    <t>Ricavi, Rendite e Proventi da attività di raccolta fondi/Totale Proventi e Ricavi</t>
  </si>
  <si>
    <t>Ricavi, Rendite e Proventi da attività finanziarie e patrimoniali/Totale Proventi e Ricavi</t>
  </si>
  <si>
    <t>Proventi di supporto generale/Totale Proventi e Ricavi</t>
  </si>
  <si>
    <t>4)</t>
  </si>
  <si>
    <t xml:space="preserve">Indicano l'avanzo se maggiore di 1 o il disavanzo se inferiore a 1 per ogni categoria di attività di gestione dell'Ente. </t>
  </si>
  <si>
    <t xml:space="preserve">Risultati di gestione particolari </t>
  </si>
  <si>
    <t>INDICATORI DI NATURA ECONOMICA</t>
  </si>
  <si>
    <t>INDICATORI DI NATURA FINANZIARIA E PATRIMONIALE</t>
  </si>
  <si>
    <t>Vai allo STATO PATRIMONIALE (MOD. A)</t>
  </si>
  <si>
    <t>REPORT                                                                                                                                                                                                    MOD. A e MOD. B</t>
  </si>
  <si>
    <t>Grado di capitalizzazione</t>
  </si>
  <si>
    <t>Grado di indebitamento</t>
  </si>
  <si>
    <t>Patrimonio netto/Patrimonio complessivo</t>
  </si>
  <si>
    <t>Totale indebitamento/Patrimonio complessivo</t>
  </si>
  <si>
    <t>Esprime l'incidenza del capitale proprio dell'Ente sul patrimonio complessivo, che dovrebbe essere maggiore del 50%, salvo particolari aspetti della natura dell'Ente.</t>
  </si>
  <si>
    <t>Esprime l'incidenza dell'indebitamento dell'Ente sul patrimonio complessivo che dovrebbe essere inferiore al  50%, salvo particolari aspetti della natura dell'Ente.</t>
  </si>
  <si>
    <t>Indicano l'incidenza delle singole categorie di Oneri e Costi sul loro totale.</t>
  </si>
  <si>
    <t>Indicano l'incidenza delle singole categorie di Proventi e Ricavi sul loro totale.</t>
  </si>
  <si>
    <t>(Disponibilità liquide+Crediti a breve)/Debiti a breve</t>
  </si>
  <si>
    <t>ANALISI BILANCIO                               ORDINARIO (MOD. A e B)</t>
  </si>
  <si>
    <t>L'indicatore non dovrebbe essere inferiore ad 1.</t>
  </si>
  <si>
    <t>Indice di disponibilità</t>
  </si>
  <si>
    <t>Totale ricavi e Proventi</t>
  </si>
  <si>
    <t>Oneri e Costi</t>
  </si>
  <si>
    <t>Proventi e Ricavi</t>
  </si>
  <si>
    <t>Attività di interesse generale</t>
  </si>
  <si>
    <t>Attività diverse</t>
  </si>
  <si>
    <t>Attività di raccolta fondi</t>
  </si>
  <si>
    <t xml:space="preserve">Attività finanziarie e patrimoniali </t>
  </si>
  <si>
    <t xml:space="preserve">Avanzo/disavanzo d'esercizio prima delle imposte </t>
  </si>
  <si>
    <t xml:space="preserve">Avanzo/disavanzo d'esercizio </t>
  </si>
  <si>
    <t>Patrimonio Netto</t>
  </si>
  <si>
    <t>Patrimonio di debito</t>
  </si>
  <si>
    <t>Totale crediti esigibili entro l'esercizio successivo</t>
  </si>
  <si>
    <t>Totale crediti esigibili oltre l'esercizio successivo</t>
  </si>
  <si>
    <t>Totale debiti esigibili entro l'esercizio successivo</t>
  </si>
  <si>
    <t>Totale debiti esigibili oltre l'esercizio successivo</t>
  </si>
  <si>
    <t>(Disponibilità liquide+Crediti a breve)/Immobilizzazioni immat.,mater.,crediti a medio lungo</t>
  </si>
  <si>
    <t>Misura quanta liquidità è stata investita in beni da reddito. Quanto più è minore di 1 tanto più armonica deve giudicarsi la struttura del patrimonio, in quanto la maggior parte dei mezzi aziendali è stata utilizzata e non rimane in forma liquida.</t>
  </si>
  <si>
    <t>Indice di impiego</t>
  </si>
  <si>
    <t>5)</t>
  </si>
  <si>
    <t>Debiti a breve termine/Debiti a medio lungo termine</t>
  </si>
  <si>
    <t>Esprime il grado di urgenza degli impegni a breve termine, rispetto a quelli a medio lungo termine.</t>
  </si>
  <si>
    <t>Indice della composizione dei debiti</t>
  </si>
  <si>
    <t>6)</t>
  </si>
  <si>
    <t>Tasso di crescita del Patrimonio Netto</t>
  </si>
  <si>
    <t>(Patrimonio netto anno n - Patrimonio netto anno n-1)/Patrimonio netto anno n-1</t>
  </si>
  <si>
    <t>Misura la crescita o la diminuzione del patrimonio netto rispetto all'esercizio precedente.</t>
  </si>
  <si>
    <t>Indica la capacità dell'Ente a far fronte agli impegni di breve scadenza con la liquidità disponibile e i crediti.</t>
  </si>
  <si>
    <t>AVANZI/DISAVANZI PER CATEGORIA</t>
  </si>
  <si>
    <t xml:space="preserve"> COMPOSIZIONE DEL PATRIMONIO</t>
  </si>
  <si>
    <t>INDICE DI DISPONIBILITA'</t>
  </si>
  <si>
    <t>INDICE DI IMPIEGO</t>
  </si>
  <si>
    <t>INDICE DELLA COMPOSIZIONE DEI DEBITI</t>
  </si>
  <si>
    <t>Maggiore è l'indice, tanto più alto è l'indebitamento a breve rispetto a quello a medio lungo termine.</t>
  </si>
  <si>
    <t>Debiti a medio lungo</t>
  </si>
  <si>
    <t>Debiti a breve</t>
  </si>
  <si>
    <t>REPORT                                                                                                                                                                                                    MOD. D</t>
  </si>
  <si>
    <t>REPORT (Mod. D)</t>
  </si>
  <si>
    <t>Totale Entrate della gestione/Totale Uscite della gestione</t>
  </si>
  <si>
    <t>Totale uscite della gestione/Totale entrate della gestione</t>
  </si>
  <si>
    <t>Indicano l'incidenza delle singole categorie di uscite sul loro totale.</t>
  </si>
  <si>
    <t>Uscite da attività di interesse generale/Totale uscite</t>
  </si>
  <si>
    <t>Uscite da attività diverse/Totale Uscite</t>
  </si>
  <si>
    <t>Uscite da attività di raccolta fondi/Totale Uscite</t>
  </si>
  <si>
    <t>Uscite da attività finanziarie e patrimoniali/Totale Uscite</t>
  </si>
  <si>
    <t>Uscite di supporto generale/Totale Uscite</t>
  </si>
  <si>
    <t>n</t>
  </si>
  <si>
    <t>n-1</t>
  </si>
  <si>
    <t>Totale uscite della gestione</t>
  </si>
  <si>
    <t>Indicano l'incidenza delle singole categorie di entrate sul loro totale.</t>
  </si>
  <si>
    <t>Entrate da attività di interesse generale/Totale Entrate</t>
  </si>
  <si>
    <t>Entrate da attività diverse/Totale Entrate</t>
  </si>
  <si>
    <t>Entrate da attività di raccolta fondi/Totale Entrate</t>
  </si>
  <si>
    <t>Entrate da attività finanziarie e patrimoniali/Totale Entrate</t>
  </si>
  <si>
    <t>Entrate di supporto generale/Totale Entrate</t>
  </si>
  <si>
    <t>Totale ricavi A/Totale costi A</t>
  </si>
  <si>
    <t>Totale ricavi B/Totale costi B</t>
  </si>
  <si>
    <t>Totale ricavi C/Totale costi C</t>
  </si>
  <si>
    <t>Totale ricavi D/Totale costi D</t>
  </si>
  <si>
    <t>Totale ricavi E/Totale costi E</t>
  </si>
  <si>
    <t xml:space="preserve">Totale ricavi /Totale costi </t>
  </si>
  <si>
    <t>Totale entrate A/Totale uscite A</t>
  </si>
  <si>
    <t>Totale entrate B/Totale uscite B</t>
  </si>
  <si>
    <t>Totale entrate C/Totale uscite C</t>
  </si>
  <si>
    <t>Totale entrate D/Totale uscite D</t>
  </si>
  <si>
    <t>Totale entrate E/Totale uscite E</t>
  </si>
  <si>
    <t xml:space="preserve">Totale entrate /Totale uscite </t>
  </si>
  <si>
    <t>Indice di funzionalità della gestione</t>
  </si>
  <si>
    <t>Segnala quanta parte dei proventi di esercizio è stata assorbita dalle uscite di gestione.</t>
  </si>
  <si>
    <t>GRAFICI REPORT MOD. A e B</t>
  </si>
  <si>
    <t>GRAFICI REPORT MOD. D</t>
  </si>
  <si>
    <t>RISULTATI DI GESTIONE</t>
  </si>
  <si>
    <t>Entrate</t>
  </si>
  <si>
    <t>Uscite</t>
  </si>
  <si>
    <t>SINTESI DEL BILANCIO</t>
  </si>
  <si>
    <t>Attivo</t>
  </si>
  <si>
    <t>Passivo</t>
  </si>
  <si>
    <t>A) PATRIMONIO NETTO</t>
  </si>
  <si>
    <t>D) DEBITI</t>
  </si>
  <si>
    <t>Oneri e costi</t>
  </si>
  <si>
    <t>INDICATORI ECONOMICI, PATRIMONIALI E FINANZIARI</t>
  </si>
  <si>
    <t>Totale attivo</t>
  </si>
  <si>
    <t>Totale passivo</t>
  </si>
  <si>
    <t>Totale proventi e ricavi</t>
  </si>
  <si>
    <t xml:space="preserve">SINTESI DEL RENDICONTO PER CASSA </t>
  </si>
  <si>
    <t>Uscite da investimenti in immobilizzazioni o da deflussi di capitali di terzi</t>
  </si>
  <si>
    <t>Entrate da disinvestimenti in immobilizzazioni o da flussi di capitale di terzi</t>
  </si>
  <si>
    <t>Riepilogo degli Avanzi/Disavanzi per categoria</t>
  </si>
  <si>
    <t>Avanzo/disavanzo attività di interesse generale (A)</t>
  </si>
  <si>
    <t>Avanzo/disavanzo attività diverse (B)</t>
  </si>
  <si>
    <t>Avanzo/disavanzo attività di raccolta fondi ( C )</t>
  </si>
  <si>
    <t>Avanzo/disavanzo attività finanziarie e patrimoniali (D)</t>
  </si>
  <si>
    <t>Avanzo/disavanzo attività di interesse generale ( A )</t>
  </si>
  <si>
    <t>Avanzo/disavanzo attività diverse ( B )</t>
  </si>
  <si>
    <t>Avanzo/disavanzo attività finanziarie e patrimoniali ( D )</t>
  </si>
  <si>
    <t>Avanzo/disavanzo attività di supporto generale ( E )</t>
  </si>
  <si>
    <t xml:space="preserve">Totale uscite </t>
  </si>
  <si>
    <t xml:space="preserve">Totale entrate </t>
  </si>
  <si>
    <t>Avanzo/disavanzo attività di supporto generale (E)</t>
  </si>
  <si>
    <t>Totale disponibilità liquide</t>
  </si>
  <si>
    <t>Avanzo/Disavanzo ante imposte</t>
  </si>
  <si>
    <t xml:space="preserve">Indici di composizione delle uscite </t>
  </si>
  <si>
    <t xml:space="preserve">Indici di composizione delle entrate </t>
  </si>
  <si>
    <t>Uscite per imposte/Totale Uscite</t>
  </si>
  <si>
    <t>Uscite per investimenti e deflussi capitali di terzi/Totale Uscite</t>
  </si>
  <si>
    <t>Entrate per investimenti e flussi capitali di terzi/Totale Entrate</t>
  </si>
  <si>
    <t>INDICI AVANZI/DISAVANZI PER CATEGORIA</t>
  </si>
  <si>
    <t xml:space="preserve">Attività di interesse generale </t>
  </si>
  <si>
    <t xml:space="preserve">Attività diverse </t>
  </si>
  <si>
    <t xml:space="preserve">Attività di raccolta fondi </t>
  </si>
  <si>
    <t xml:space="preserve">Prima delle imposte </t>
  </si>
  <si>
    <t>Totale liquidità</t>
  </si>
  <si>
    <t xml:space="preserve">   Ultimi arrivi</t>
  </si>
  <si>
    <t>ANALISI RENDICONTO            PER CASSA (MOD. D)</t>
  </si>
  <si>
    <t>Schemi di bilancio D.M. 5 marzo 2020</t>
  </si>
  <si>
    <t>Inserire gli importi senza decimali nelle celle bianche</t>
  </si>
  <si>
    <t>Schemi di cui al D.M. 05/03/2020</t>
  </si>
  <si>
    <t>ANALISI DI BILANCIO ENTI DEL TERZO SETTORE (Ets)</t>
  </si>
  <si>
    <t>Questo applicativo permette di elaborare una completa analisi del bilancio degli Enti</t>
  </si>
  <si>
    <t>5 marzo 2020.</t>
  </si>
  <si>
    <t>del terzo settore utilizzando gli schemi resi obbligatori dal Decreto Ministeriale del</t>
  </si>
  <si>
    <t>Le funzionalità sono suddivise in due parti:</t>
  </si>
  <si>
    <t>di cui al D.M. 05/03/2020 per gli ETS con ricavi, rendite,</t>
  </si>
  <si>
    <t xml:space="preserve">Bilancio ordinario  per gli ETS con ricavi, rendite, proventi o entrate comunque denominate </t>
  </si>
  <si>
    <t>denominate inferiori a 220.000 euro, composto dal Rendiconto per Cassa (Mod. D).</t>
  </si>
  <si>
    <t>Dopo aver inserito i dati del bilancio o del rendiconto per cassa, il sistema elabora in</t>
  </si>
  <si>
    <t>in automatico un dettagliato Report, completo di indicatori specifici e grafici andamentali,</t>
  </si>
  <si>
    <t>con la possibilità di inserire propie note e osservazioni in un apposito foglio di Word.</t>
  </si>
  <si>
    <t>Credits</t>
  </si>
  <si>
    <t>Autore: Nicola Napolitano</t>
  </si>
  <si>
    <t>n.napolitano4@gmail.com</t>
  </si>
  <si>
    <t xml:space="preserve"> scrivere direttamente all'autore.</t>
  </si>
  <si>
    <r>
      <t xml:space="preserve">Assistenza: </t>
    </r>
    <r>
      <rPr>
        <i/>
        <sz val="10"/>
        <color theme="1"/>
        <rFont val="Arial"/>
        <family val="2"/>
      </rPr>
      <t xml:space="preserve">in caso di richiesta di assistenza, o suggerimenti migliorativi, potete </t>
    </r>
  </si>
  <si>
    <t>Altri applicativi e Ebook dello stesso autore:</t>
  </si>
  <si>
    <t>https://www.fiscoetasse.com/autore/121-napolitano-dott-nicola</t>
  </si>
  <si>
    <t>Disclaimer:</t>
  </si>
  <si>
    <t xml:space="preserve">L'utilizzatore di questo foglio di calcolo è tenuto a controllare l'esattezza e la completezza </t>
  </si>
  <si>
    <t xml:space="preserve">dei risultati.  L'autore e l'editore non si assumono alcuna responsabilità per danni diretti o </t>
  </si>
  <si>
    <t>indiretti subìti dal cliente  o da terzi in dipendenza dall'uso del presente foglio.</t>
  </si>
  <si>
    <t xml:space="preserve">non  inferiori a 220.000 euro, composto da: Stato Patrimoniale (Mod. A) e Rendiconto </t>
  </si>
  <si>
    <t xml:space="preserve">Rendiconto per Cassa per gli ETS con ricavi, rendite, proventi o entrate comunque </t>
  </si>
  <si>
    <t>Schema di cui al D.M. 05/03/2020</t>
  </si>
  <si>
    <t>gestionale  (Mod. B):</t>
  </si>
  <si>
    <t>&gt; Report</t>
  </si>
  <si>
    <t>1) costi di impianto e di ampliamento</t>
  </si>
  <si>
    <r>
      <t xml:space="preserve">ANALISI DI BILANCIO                </t>
    </r>
    <r>
      <rPr>
        <b/>
        <sz val="14"/>
        <color theme="1"/>
        <rFont val="Calibri Light"/>
        <family val="2"/>
        <scheme val="major"/>
      </rPr>
      <t>ENTI DEL TERZO SETTORE (ETS)</t>
    </r>
  </si>
  <si>
    <t>Versione 1.0 del 19/04/2024</t>
  </si>
  <si>
    <t>Modulo 1</t>
  </si>
  <si>
    <t>Modulo 2</t>
  </si>
  <si>
    <t>INSERIMENTO BILANCI                       (MOD. A e MOD. B)</t>
  </si>
  <si>
    <t>INSERIMENTO RENDICONTI                                          (MOD. D)</t>
  </si>
  <si>
    <t>&gt; Inserimento Rendiconti</t>
  </si>
  <si>
    <t>&gt; Inserimento Bilanci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</si>
</sst>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[$€-2]\ * #,##0_-;\-[$€-2]\ * #,##0_-;_-[$€-2]\ * &quot;-&quot;??_-;_-@_-"/>
    <numFmt numFmtId="165" formatCode="_-[$€-2]\ * #,##0.00_-;\-[$€-2]\ * #,##0.00_-;_-[$€-2]\ * &quot;-&quot;??_-;_-@_-"/>
    <numFmt numFmtId="166" formatCode="0.0%"/>
    <numFmt numFmtId="167" formatCode="_-[$€-2]\ * #,##0_-;\-[$€-2]\ * #,##0_-;_-[$€-2]\ * &quot;-&quot;_-;_-@_-"/>
  </numFmts>
  <fonts count="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b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9"/>
      <color rgb="FF333399"/>
      <name val="Calibri"/>
      <family val="2"/>
      <scheme val="minor"/>
    </font>
    <font>
      <b/>
      <i/>
      <sz val="10"/>
      <color theme="10"/>
      <name val="Calibri"/>
      <family val="2"/>
      <scheme val="minor"/>
    </font>
    <font>
      <b/>
      <sz val="18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u/>
      <sz val="10"/>
      <color theme="10"/>
      <name val="Arial"/>
      <family val="2"/>
    </font>
    <font>
      <i/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Calibri Light"/>
      <family val="2"/>
      <scheme val="major"/>
    </font>
    <font>
      <b/>
      <i/>
      <sz val="1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15" fillId="0" borderId="0" applyFont="0" applyFill="0" applyBorder="0" applyAlignment="0" applyProtection="0"/>
  </cellStyleXfs>
  <cellXfs count="403">
    <xf numFmtId="0" fontId="0" fillId="0" borderId="0" xfId="0"/>
    <xf numFmtId="0" fontId="27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0" fillId="0" borderId="0" xfId="0" applyFont="1" applyProtection="1">
      <protection hidden="1"/>
    </xf>
    <xf numFmtId="0" fontId="29" fillId="0" borderId="2" xfId="0" applyFont="1" applyBorder="1" applyProtection="1">
      <protection hidden="1"/>
    </xf>
    <xf numFmtId="0" fontId="28" fillId="0" borderId="3" xfId="0" applyFont="1" applyBorder="1" applyProtection="1">
      <protection hidden="1"/>
    </xf>
    <xf numFmtId="0" fontId="28" fillId="0" borderId="4" xfId="0" applyFont="1" applyBorder="1" applyProtection="1">
      <protection hidden="1"/>
    </xf>
    <xf numFmtId="0" fontId="30" fillId="0" borderId="5" xfId="0" applyFont="1" applyBorder="1" applyProtection="1">
      <protection hidden="1"/>
    </xf>
    <xf numFmtId="0" fontId="28" fillId="0" borderId="6" xfId="0" applyFont="1" applyBorder="1" applyProtection="1">
      <protection hidden="1"/>
    </xf>
    <xf numFmtId="0" fontId="27" fillId="0" borderId="5" xfId="0" applyFont="1" applyBorder="1" applyProtection="1">
      <protection hidden="1"/>
    </xf>
    <xf numFmtId="0" fontId="29" fillId="0" borderId="5" xfId="0" applyFont="1" applyBorder="1" applyProtection="1">
      <protection hidden="1"/>
    </xf>
    <xf numFmtId="0" fontId="31" fillId="7" borderId="2" xfId="0" applyFont="1" applyFill="1" applyBorder="1" applyProtection="1">
      <protection hidden="1"/>
    </xf>
    <xf numFmtId="0" fontId="31" fillId="7" borderId="5" xfId="0" applyFont="1" applyFill="1" applyBorder="1" applyProtection="1">
      <protection hidden="1"/>
    </xf>
    <xf numFmtId="0" fontId="31" fillId="7" borderId="7" xfId="0" applyFont="1" applyFill="1" applyBorder="1" applyProtection="1">
      <protection hidden="1"/>
    </xf>
    <xf numFmtId="0" fontId="11" fillId="7" borderId="0" xfId="0" applyFont="1" applyFill="1" applyProtection="1">
      <protection hidden="1"/>
    </xf>
    <xf numFmtId="164" fontId="9" fillId="2" borderId="0" xfId="0" applyNumberFormat="1" applyFont="1" applyFill="1" applyAlignment="1" applyProtection="1">
      <alignment horizontal="left" wrapText="1"/>
      <protection hidden="1"/>
    </xf>
    <xf numFmtId="165" fontId="0" fillId="2" borderId="0" xfId="0" applyNumberFormat="1" applyFill="1" applyAlignment="1" applyProtection="1">
      <alignment horizontal="center"/>
      <protection hidden="1"/>
    </xf>
    <xf numFmtId="166" fontId="0" fillId="2" borderId="0" xfId="2" applyNumberFormat="1" applyFont="1" applyFill="1" applyAlignment="1" applyProtection="1">
      <alignment horizontal="center"/>
      <protection hidden="1"/>
    </xf>
    <xf numFmtId="0" fontId="0" fillId="2" borderId="0" xfId="0" applyFill="1" applyProtection="1">
      <protection hidden="1"/>
    </xf>
    <xf numFmtId="0" fontId="7" fillId="5" borderId="13" xfId="0" applyFont="1" applyFill="1" applyBorder="1" applyAlignment="1" applyProtection="1">
      <alignment horizontal="center" vertical="center" wrapText="1"/>
      <protection hidden="1"/>
    </xf>
    <xf numFmtId="0" fontId="6" fillId="2" borderId="1" xfId="1" applyFont="1" applyFill="1" applyBorder="1" applyAlignment="1" applyProtection="1">
      <alignment horizontal="center"/>
      <protection hidden="1"/>
    </xf>
    <xf numFmtId="0" fontId="21" fillId="5" borderId="14" xfId="0" applyFont="1" applyFill="1" applyBorder="1" applyAlignment="1" applyProtection="1">
      <alignment horizontal="center" vertical="center" wrapText="1"/>
      <protection hidden="1"/>
    </xf>
    <xf numFmtId="0" fontId="3" fillId="3" borderId="13" xfId="0" applyFont="1" applyFill="1" applyBorder="1" applyAlignment="1" applyProtection="1">
      <alignment horizontal="center"/>
      <protection hidden="1"/>
    </xf>
    <xf numFmtId="0" fontId="22" fillId="2" borderId="0" xfId="0" applyFont="1" applyFill="1" applyProtection="1">
      <protection hidden="1"/>
    </xf>
    <xf numFmtId="0" fontId="3" fillId="3" borderId="15" xfId="0" applyFont="1" applyFill="1" applyBorder="1" applyAlignment="1" applyProtection="1">
      <alignment horizontal="center"/>
      <protection hidden="1"/>
    </xf>
    <xf numFmtId="0" fontId="3" fillId="3" borderId="14" xfId="0" applyFont="1" applyFill="1" applyBorder="1" applyAlignment="1" applyProtection="1">
      <alignment horizontal="center"/>
      <protection hidden="1"/>
    </xf>
    <xf numFmtId="0" fontId="0" fillId="2" borderId="0" xfId="0" applyFill="1" applyAlignment="1" applyProtection="1">
      <alignment horizontal="center" vertical="center" wrapText="1"/>
      <protection hidden="1"/>
    </xf>
    <xf numFmtId="165" fontId="11" fillId="2" borderId="1" xfId="0" applyNumberFormat="1" applyFont="1" applyFill="1" applyBorder="1" applyAlignment="1" applyProtection="1">
      <alignment horizontal="center"/>
      <protection hidden="1"/>
    </xf>
    <xf numFmtId="166" fontId="11" fillId="2" borderId="1" xfId="2" applyNumberFormat="1" applyFont="1" applyFill="1" applyBorder="1" applyAlignment="1" applyProtection="1">
      <alignment horizontal="center"/>
      <protection hidden="1"/>
    </xf>
    <xf numFmtId="0" fontId="1" fillId="2" borderId="0" xfId="0" applyFont="1" applyFill="1" applyAlignment="1" applyProtection="1">
      <alignment horizontal="center" vertical="center" wrapText="1"/>
      <protection hidden="1"/>
    </xf>
    <xf numFmtId="166" fontId="1" fillId="2" borderId="0" xfId="2" applyNumberFormat="1" applyFont="1" applyFill="1" applyBorder="1" applyAlignment="1" applyProtection="1">
      <alignment horizontal="center"/>
      <protection hidden="1"/>
    </xf>
    <xf numFmtId="0" fontId="1" fillId="4" borderId="1" xfId="0" applyFont="1" applyFill="1" applyBorder="1" applyAlignment="1" applyProtection="1">
      <alignment horizontal="center" vertical="center" wrapText="1"/>
      <protection hidden="1"/>
    </xf>
    <xf numFmtId="165" fontId="0" fillId="2" borderId="0" xfId="0" applyNumberFormat="1" applyFill="1" applyProtection="1">
      <protection hidden="1"/>
    </xf>
    <xf numFmtId="0" fontId="6" fillId="2" borderId="0" xfId="1" applyFont="1" applyFill="1" applyProtection="1">
      <protection hidden="1"/>
    </xf>
    <xf numFmtId="0" fontId="1" fillId="2" borderId="10" xfId="0" applyFont="1" applyFill="1" applyBorder="1" applyAlignment="1" applyProtection="1">
      <alignment horizontal="left" vertical="center" wrapText="1"/>
      <protection hidden="1"/>
    </xf>
    <xf numFmtId="165" fontId="0" fillId="2" borderId="7" xfId="0" applyNumberFormat="1" applyFill="1" applyBorder="1" applyProtection="1">
      <protection hidden="1"/>
    </xf>
    <xf numFmtId="165" fontId="0" fillId="2" borderId="8" xfId="0" applyNumberFormat="1" applyFill="1" applyBorder="1" applyProtection="1">
      <protection hidden="1"/>
    </xf>
    <xf numFmtId="166" fontId="0" fillId="2" borderId="0" xfId="2" applyNumberFormat="1" applyFont="1" applyFill="1" applyBorder="1" applyAlignment="1" applyProtection="1">
      <alignment horizontal="center"/>
      <protection hidden="1"/>
    </xf>
    <xf numFmtId="0" fontId="4" fillId="2" borderId="0" xfId="1" quotePrefix="1" applyFill="1" applyProtection="1">
      <protection hidden="1"/>
    </xf>
    <xf numFmtId="0" fontId="0" fillId="2" borderId="1" xfId="0" applyFill="1" applyBorder="1" applyAlignment="1" applyProtection="1">
      <alignment wrapText="1"/>
      <protection hidden="1"/>
    </xf>
    <xf numFmtId="166" fontId="15" fillId="2" borderId="1" xfId="2" applyNumberFormat="1" applyFont="1" applyFill="1" applyBorder="1" applyAlignment="1" applyProtection="1">
      <alignment horizontal="center"/>
      <protection hidden="1"/>
    </xf>
    <xf numFmtId="0" fontId="1" fillId="2" borderId="1" xfId="0" applyFont="1" applyFill="1" applyBorder="1" applyAlignment="1" applyProtection="1">
      <alignment horizontal="right" wrapText="1"/>
      <protection hidden="1"/>
    </xf>
    <xf numFmtId="165" fontId="1" fillId="2" borderId="1" xfId="0" applyNumberFormat="1" applyFont="1" applyFill="1" applyBorder="1" applyAlignment="1" applyProtection="1">
      <alignment horizontal="right"/>
      <protection hidden="1"/>
    </xf>
    <xf numFmtId="166" fontId="1" fillId="2" borderId="1" xfId="2" applyNumberFormat="1" applyFont="1" applyFill="1" applyBorder="1" applyAlignment="1" applyProtection="1">
      <alignment horizontal="center"/>
      <protection hidden="1"/>
    </xf>
    <xf numFmtId="0" fontId="1" fillId="2" borderId="0" xfId="0" applyFont="1" applyFill="1" applyAlignment="1" applyProtection="1">
      <alignment horizontal="right"/>
      <protection hidden="1"/>
    </xf>
    <xf numFmtId="0" fontId="1" fillId="2" borderId="1" xfId="0" applyFont="1" applyFill="1" applyBorder="1" applyAlignment="1" applyProtection="1">
      <alignment wrapText="1"/>
      <protection hidden="1"/>
    </xf>
    <xf numFmtId="165" fontId="0" fillId="2" borderId="1" xfId="0" applyNumberFormat="1" applyFill="1" applyBorder="1" applyProtection="1">
      <protection hidden="1"/>
    </xf>
    <xf numFmtId="165" fontId="1" fillId="2" borderId="1" xfId="0" applyNumberFormat="1" applyFont="1" applyFill="1" applyBorder="1" applyProtection="1">
      <protection hidden="1"/>
    </xf>
    <xf numFmtId="166" fontId="0" fillId="2" borderId="0" xfId="0" applyNumberFormat="1" applyFill="1" applyProtection="1">
      <protection hidden="1"/>
    </xf>
    <xf numFmtId="0" fontId="1" fillId="2" borderId="13" xfId="0" applyFont="1" applyFill="1" applyBorder="1" applyAlignment="1" applyProtection="1">
      <alignment wrapText="1"/>
      <protection hidden="1"/>
    </xf>
    <xf numFmtId="165" fontId="1" fillId="2" borderId="13" xfId="0" applyNumberFormat="1" applyFont="1" applyFill="1" applyBorder="1" applyProtection="1">
      <protection hidden="1"/>
    </xf>
    <xf numFmtId="0" fontId="1" fillId="2" borderId="3" xfId="0" applyFont="1" applyFill="1" applyBorder="1" applyAlignment="1" applyProtection="1">
      <alignment wrapText="1"/>
      <protection hidden="1"/>
    </xf>
    <xf numFmtId="165" fontId="1" fillId="2" borderId="3" xfId="0" applyNumberFormat="1" applyFont="1" applyFill="1" applyBorder="1" applyProtection="1">
      <protection hidden="1"/>
    </xf>
    <xf numFmtId="0" fontId="0" fillId="2" borderId="0" xfId="0" applyFill="1" applyAlignment="1" applyProtection="1">
      <alignment wrapText="1"/>
      <protection hidden="1"/>
    </xf>
    <xf numFmtId="165" fontId="0" fillId="2" borderId="5" xfId="0" applyNumberFormat="1" applyFill="1" applyBorder="1" applyProtection="1">
      <protection hidden="1"/>
    </xf>
    <xf numFmtId="0" fontId="0" fillId="2" borderId="1" xfId="0" applyFill="1" applyBorder="1" applyAlignment="1" applyProtection="1">
      <alignment vertical="center" wrapText="1"/>
      <protection hidden="1"/>
    </xf>
    <xf numFmtId="0" fontId="0" fillId="2" borderId="0" xfId="0" applyFill="1" applyAlignment="1" applyProtection="1">
      <alignment vertical="center"/>
      <protection hidden="1"/>
    </xf>
    <xf numFmtId="0" fontId="0" fillId="5" borderId="1" xfId="0" applyFill="1" applyBorder="1" applyAlignment="1" applyProtection="1">
      <alignment wrapText="1"/>
      <protection hidden="1"/>
    </xf>
    <xf numFmtId="165" fontId="0" fillId="5" borderId="1" xfId="0" applyNumberFormat="1" applyFill="1" applyBorder="1" applyProtection="1">
      <protection hidden="1"/>
    </xf>
    <xf numFmtId="166" fontId="15" fillId="2" borderId="1" xfId="2" applyNumberFormat="1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left" wrapText="1"/>
      <protection hidden="1"/>
    </xf>
    <xf numFmtId="0" fontId="10" fillId="5" borderId="1" xfId="0" applyFont="1" applyFill="1" applyBorder="1" applyAlignment="1" applyProtection="1">
      <alignment wrapText="1"/>
      <protection hidden="1"/>
    </xf>
    <xf numFmtId="165" fontId="10" fillId="5" borderId="1" xfId="0" applyNumberFormat="1" applyFont="1" applyFill="1" applyBorder="1" applyAlignment="1" applyProtection="1">
      <alignment vertical="center"/>
      <protection hidden="1"/>
    </xf>
    <xf numFmtId="0" fontId="10" fillId="2" borderId="0" xfId="0" applyFont="1" applyFill="1" applyAlignment="1" applyProtection="1">
      <alignment wrapText="1"/>
      <protection hidden="1"/>
    </xf>
    <xf numFmtId="165" fontId="10" fillId="2" borderId="0" xfId="0" applyNumberFormat="1" applyFont="1" applyFill="1" applyAlignment="1" applyProtection="1">
      <alignment vertical="center"/>
      <protection hidden="1"/>
    </xf>
    <xf numFmtId="166" fontId="15" fillId="2" borderId="0" xfId="2" applyNumberFormat="1" applyFont="1" applyFill="1" applyBorder="1" applyAlignment="1" applyProtection="1">
      <alignment horizontal="center" vertical="center"/>
      <protection hidden="1"/>
    </xf>
    <xf numFmtId="165" fontId="11" fillId="4" borderId="1" xfId="0" applyNumberFormat="1" applyFont="1" applyFill="1" applyBorder="1" applyAlignment="1" applyProtection="1">
      <alignment horizontal="center"/>
      <protection hidden="1"/>
    </xf>
    <xf numFmtId="14" fontId="11" fillId="4" borderId="1" xfId="0" applyNumberFormat="1" applyFont="1" applyFill="1" applyBorder="1" applyAlignment="1" applyProtection="1">
      <alignment horizontal="center" vertical="center"/>
      <protection hidden="1"/>
    </xf>
    <xf numFmtId="166" fontId="11" fillId="2" borderId="0" xfId="2" applyNumberFormat="1" applyFont="1" applyFill="1" applyBorder="1" applyAlignment="1" applyProtection="1">
      <alignment horizontal="center"/>
      <protection hidden="1"/>
    </xf>
    <xf numFmtId="14" fontId="11" fillId="4" borderId="1" xfId="0" applyNumberFormat="1" applyFont="1" applyFill="1" applyBorder="1" applyAlignment="1" applyProtection="1">
      <alignment horizontal="center"/>
      <protection hidden="1"/>
    </xf>
    <xf numFmtId="166" fontId="0" fillId="2" borderId="0" xfId="2" applyNumberFormat="1" applyFont="1" applyFill="1" applyBorder="1" applyAlignment="1" applyProtection="1">
      <alignment horizontal="center" vertical="center"/>
      <protection hidden="1"/>
    </xf>
    <xf numFmtId="0" fontId="10" fillId="5" borderId="1" xfId="0" applyFont="1" applyFill="1" applyBorder="1" applyAlignment="1" applyProtection="1">
      <alignment vertical="center" wrapText="1"/>
      <protection hidden="1"/>
    </xf>
    <xf numFmtId="166" fontId="10" fillId="2" borderId="0" xfId="2" applyNumberFormat="1" applyFont="1" applyFill="1" applyBorder="1" applyAlignment="1" applyProtection="1">
      <alignment horizontal="center" vertical="center"/>
      <protection hidden="1"/>
    </xf>
    <xf numFmtId="165" fontId="11" fillId="5" borderId="1" xfId="0" applyNumberFormat="1" applyFont="1" applyFill="1" applyBorder="1" applyAlignment="1" applyProtection="1">
      <alignment horizontal="center"/>
      <protection hidden="1"/>
    </xf>
    <xf numFmtId="14" fontId="11" fillId="5" borderId="1" xfId="0" applyNumberFormat="1" applyFont="1" applyFill="1" applyBorder="1" applyAlignment="1" applyProtection="1">
      <alignment horizontal="center"/>
      <protection hidden="1"/>
    </xf>
    <xf numFmtId="165" fontId="0" fillId="5" borderId="1" xfId="0" applyNumberFormat="1" applyFill="1" applyBorder="1" applyAlignment="1" applyProtection="1">
      <alignment vertical="center"/>
      <protection hidden="1"/>
    </xf>
    <xf numFmtId="0" fontId="1" fillId="5" borderId="1" xfId="0" applyFont="1" applyFill="1" applyBorder="1" applyAlignment="1" applyProtection="1">
      <alignment wrapText="1"/>
      <protection hidden="1"/>
    </xf>
    <xf numFmtId="165" fontId="1" fillId="5" borderId="1" xfId="0" applyNumberFormat="1" applyFont="1" applyFill="1" applyBorder="1" applyAlignment="1" applyProtection="1">
      <alignment vertical="center"/>
      <protection hidden="1"/>
    </xf>
    <xf numFmtId="166" fontId="1" fillId="2" borderId="0" xfId="2" applyNumberFormat="1" applyFont="1" applyFill="1" applyBorder="1" applyAlignment="1" applyProtection="1">
      <alignment horizontal="center" vertical="center"/>
      <protection hidden="1"/>
    </xf>
    <xf numFmtId="166" fontId="11" fillId="2" borderId="0" xfId="2" applyNumberFormat="1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wrapText="1"/>
      <protection hidden="1"/>
    </xf>
    <xf numFmtId="166" fontId="6" fillId="2" borderId="0" xfId="2" applyNumberFormat="1" applyFont="1" applyFill="1" applyAlignment="1" applyProtection="1">
      <alignment horizontal="center"/>
      <protection hidden="1"/>
    </xf>
    <xf numFmtId="0" fontId="0" fillId="7" borderId="1" xfId="0" applyFill="1" applyBorder="1" applyAlignment="1" applyProtection="1">
      <alignment horizontal="left" vertical="center" wrapText="1"/>
      <protection locked="0"/>
    </xf>
    <xf numFmtId="14" fontId="1" fillId="7" borderId="1" xfId="0" applyNumberFormat="1" applyFont="1" applyFill="1" applyBorder="1" applyAlignment="1" applyProtection="1">
      <alignment horizontal="center"/>
      <protection locked="0"/>
    </xf>
    <xf numFmtId="165" fontId="0" fillId="7" borderId="14" xfId="0" applyNumberFormat="1" applyFill="1" applyBorder="1" applyProtection="1">
      <protection locked="0"/>
    </xf>
    <xf numFmtId="165" fontId="0" fillId="7" borderId="1" xfId="0" applyNumberFormat="1" applyFill="1" applyBorder="1" applyProtection="1">
      <protection locked="0"/>
    </xf>
    <xf numFmtId="165" fontId="0" fillId="7" borderId="1" xfId="0" applyNumberFormat="1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2" fillId="0" borderId="0" xfId="0" applyFont="1" applyAlignment="1" applyProtection="1">
      <alignment horizontal="left" wrapText="1"/>
      <protection hidden="1"/>
    </xf>
    <xf numFmtId="9" fontId="0" fillId="0" borderId="0" xfId="2" applyFont="1" applyProtection="1">
      <protection hidden="1"/>
    </xf>
    <xf numFmtId="9" fontId="6" fillId="0" borderId="0" xfId="2" applyFont="1" applyAlignment="1" applyProtection="1">
      <alignment horizontal="center" vertical="center"/>
      <protection hidden="1"/>
    </xf>
    <xf numFmtId="0" fontId="1" fillId="7" borderId="0" xfId="0" applyFont="1" applyFill="1" applyAlignment="1" applyProtection="1">
      <alignment horizontal="center" vertical="center"/>
      <protection hidden="1"/>
    </xf>
    <xf numFmtId="0" fontId="1" fillId="7" borderId="0" xfId="0" applyFont="1" applyFill="1" applyAlignment="1" applyProtection="1">
      <alignment horizontal="center" vertical="center" wrapText="1"/>
      <protection hidden="1"/>
    </xf>
    <xf numFmtId="9" fontId="6" fillId="7" borderId="0" xfId="2" applyFont="1" applyFill="1" applyAlignment="1" applyProtection="1">
      <alignment horizontal="center" vertical="center"/>
      <protection hidden="1"/>
    </xf>
    <xf numFmtId="0" fontId="0" fillId="7" borderId="0" xfId="0" applyFill="1" applyProtection="1">
      <protection hidden="1"/>
    </xf>
    <xf numFmtId="14" fontId="11" fillId="7" borderId="7" xfId="0" applyNumberFormat="1" applyFont="1" applyFill="1" applyBorder="1" applyAlignment="1" applyProtection="1">
      <alignment horizontal="center" vertical="center" wrapText="1"/>
      <protection hidden="1"/>
    </xf>
    <xf numFmtId="14" fontId="11" fillId="7" borderId="8" xfId="0" applyNumberFormat="1" applyFont="1" applyFill="1" applyBorder="1" applyAlignment="1" applyProtection="1">
      <alignment horizontal="center" vertical="center" wrapText="1"/>
      <protection hidden="1"/>
    </xf>
    <xf numFmtId="167" fontId="0" fillId="7" borderId="14" xfId="0" applyNumberFormat="1" applyFill="1" applyBorder="1" applyAlignment="1" applyProtection="1">
      <alignment horizontal="center" vertical="center" wrapText="1"/>
      <protection hidden="1"/>
    </xf>
    <xf numFmtId="167" fontId="0" fillId="7" borderId="1" xfId="0" applyNumberFormat="1" applyFill="1" applyBorder="1" applyAlignment="1" applyProtection="1">
      <alignment horizontal="center" vertical="center" wrapText="1"/>
      <protection hidden="1"/>
    </xf>
    <xf numFmtId="167" fontId="1" fillId="7" borderId="1" xfId="0" applyNumberFormat="1" applyFont="1" applyFill="1" applyBorder="1" applyAlignment="1" applyProtection="1">
      <alignment horizontal="center" vertical="center" wrapText="1"/>
      <protection hidden="1"/>
    </xf>
    <xf numFmtId="167" fontId="1" fillId="7" borderId="0" xfId="0" applyNumberFormat="1" applyFont="1" applyFill="1" applyAlignment="1" applyProtection="1">
      <alignment horizontal="center" vertical="center" wrapText="1"/>
      <protection hidden="1"/>
    </xf>
    <xf numFmtId="167" fontId="6" fillId="7" borderId="0" xfId="2" applyNumberFormat="1" applyFont="1" applyFill="1" applyAlignment="1" applyProtection="1">
      <alignment horizontal="center" vertical="center"/>
      <protection hidden="1"/>
    </xf>
    <xf numFmtId="0" fontId="1" fillId="7" borderId="0" xfId="0" applyFont="1" applyFill="1" applyAlignment="1" applyProtection="1">
      <alignment horizontal="right" wrapText="1"/>
      <protection hidden="1"/>
    </xf>
    <xf numFmtId="167" fontId="10" fillId="7" borderId="14" xfId="0" applyNumberFormat="1" applyFont="1" applyFill="1" applyBorder="1" applyAlignment="1" applyProtection="1">
      <alignment horizontal="center" vertical="center" wrapText="1"/>
      <protection hidden="1"/>
    </xf>
    <xf numFmtId="167" fontId="10" fillId="7" borderId="1" xfId="0" applyNumberFormat="1" applyFont="1" applyFill="1" applyBorder="1" applyAlignment="1" applyProtection="1">
      <alignment horizontal="center" vertical="center" wrapText="1"/>
      <protection hidden="1"/>
    </xf>
    <xf numFmtId="167" fontId="11" fillId="7" borderId="1" xfId="0" applyNumberFormat="1" applyFont="1" applyFill="1" applyBorder="1" applyAlignment="1" applyProtection="1">
      <alignment horizontal="center" vertical="center" wrapText="1"/>
      <protection hidden="1"/>
    </xf>
    <xf numFmtId="0" fontId="10" fillId="7" borderId="0" xfId="0" applyFont="1" applyFill="1" applyAlignment="1" applyProtection="1">
      <alignment vertical="center" wrapText="1"/>
      <protection hidden="1"/>
    </xf>
    <xf numFmtId="167" fontId="0" fillId="7" borderId="0" xfId="0" applyNumberFormat="1" applyFill="1" applyAlignment="1" applyProtection="1">
      <alignment horizontal="center" vertical="center" wrapText="1"/>
      <protection hidden="1"/>
    </xf>
    <xf numFmtId="0" fontId="0" fillId="7" borderId="0" xfId="0" applyFill="1" applyAlignment="1" applyProtection="1">
      <alignment wrapText="1"/>
      <protection hidden="1"/>
    </xf>
    <xf numFmtId="14" fontId="11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16" fillId="0" borderId="0" xfId="0" applyFont="1" applyAlignment="1" applyProtection="1">
      <alignment horizontal="left" vertical="center" wrapText="1"/>
      <protection hidden="1"/>
    </xf>
    <xf numFmtId="0" fontId="6" fillId="0" borderId="0" xfId="1" applyFont="1" applyAlignment="1" applyProtection="1">
      <alignment horizontal="center"/>
      <protection hidden="1"/>
    </xf>
    <xf numFmtId="164" fontId="11" fillId="9" borderId="1" xfId="0" applyNumberFormat="1" applyFont="1" applyFill="1" applyBorder="1" applyAlignment="1" applyProtection="1">
      <alignment horizontal="center"/>
      <protection hidden="1"/>
    </xf>
    <xf numFmtId="14" fontId="11" fillId="9" borderId="1" xfId="0" applyNumberFormat="1" applyFont="1" applyFill="1" applyBorder="1" applyAlignment="1" applyProtection="1">
      <alignment horizontal="center"/>
      <protection hidden="1"/>
    </xf>
    <xf numFmtId="9" fontId="0" fillId="0" borderId="0" xfId="2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1" fillId="2" borderId="13" xfId="0" applyFont="1" applyFill="1" applyBorder="1" applyAlignment="1" applyProtection="1">
      <alignment vertical="center"/>
      <protection hidden="1"/>
    </xf>
    <xf numFmtId="0" fontId="2" fillId="0" borderId="13" xfId="0" applyFont="1" applyBorder="1" applyAlignment="1" applyProtection="1">
      <alignment horizontal="left" wrapText="1"/>
      <protection hidden="1"/>
    </xf>
    <xf numFmtId="2" fontId="0" fillId="0" borderId="1" xfId="0" applyNumberFormat="1" applyBorder="1" applyAlignment="1" applyProtection="1">
      <alignment horizontal="center" vertical="center"/>
      <protection hidden="1"/>
    </xf>
    <xf numFmtId="2" fontId="0" fillId="0" borderId="13" xfId="2" applyNumberFormat="1" applyFont="1" applyBorder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left" vertical="center" wrapText="1"/>
      <protection hidden="1"/>
    </xf>
    <xf numFmtId="0" fontId="10" fillId="0" borderId="0" xfId="0" applyFont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horizontal="right" vertical="center" wrapText="1"/>
      <protection hidden="1"/>
    </xf>
    <xf numFmtId="164" fontId="10" fillId="0" borderId="0" xfId="0" applyNumberFormat="1" applyFont="1" applyAlignment="1" applyProtection="1">
      <alignment horizontal="left" vertical="center" wrapText="1"/>
      <protection hidden="1"/>
    </xf>
    <xf numFmtId="0" fontId="0" fillId="2" borderId="1" xfId="0" applyFill="1" applyBorder="1" applyAlignment="1" applyProtection="1">
      <alignment horizontal="left" vertical="center" wrapText="1"/>
      <protection hidden="1"/>
    </xf>
    <xf numFmtId="0" fontId="2" fillId="0" borderId="1" xfId="0" applyFont="1" applyBorder="1" applyAlignment="1" applyProtection="1">
      <alignment horizontal="left" vertical="center" wrapText="1"/>
      <protection hidden="1"/>
    </xf>
    <xf numFmtId="166" fontId="0" fillId="0" borderId="1" xfId="2" applyNumberFormat="1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left" vertical="center" wrapText="1"/>
      <protection hidden="1"/>
    </xf>
    <xf numFmtId="0" fontId="0" fillId="2" borderId="10" xfId="0" applyFill="1" applyBorder="1" applyAlignment="1" applyProtection="1">
      <alignment wrapText="1"/>
      <protection hidden="1"/>
    </xf>
    <xf numFmtId="0" fontId="14" fillId="2" borderId="10" xfId="1" applyFont="1" applyFill="1" applyBorder="1" applyAlignment="1" applyProtection="1">
      <alignment vertical="center" wrapText="1"/>
      <protection hidden="1"/>
    </xf>
    <xf numFmtId="166" fontId="1" fillId="0" borderId="1" xfId="2" applyNumberFormat="1" applyFon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right" vertical="center" wrapText="1"/>
      <protection hidden="1"/>
    </xf>
    <xf numFmtId="9" fontId="1" fillId="0" borderId="0" xfId="2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 wrapText="1"/>
      <protection hidden="1"/>
    </xf>
    <xf numFmtId="10" fontId="1" fillId="0" borderId="0" xfId="2" applyNumberFormat="1" applyFont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left" vertical="center" wrapText="1"/>
      <protection hidden="1"/>
    </xf>
    <xf numFmtId="0" fontId="2" fillId="0" borderId="1" xfId="0" applyFont="1" applyBorder="1" applyAlignment="1" applyProtection="1">
      <alignment horizontal="left" wrapText="1"/>
      <protection hidden="1"/>
    </xf>
    <xf numFmtId="166" fontId="1" fillId="0" borderId="1" xfId="2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horizontal="left" vertical="center" wrapText="1"/>
      <protection hidden="1"/>
    </xf>
    <xf numFmtId="10" fontId="0" fillId="0" borderId="0" xfId="2" applyNumberFormat="1" applyFont="1" applyFill="1" applyBorder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wrapText="1"/>
      <protection hidden="1"/>
    </xf>
    <xf numFmtId="0" fontId="14" fillId="2" borderId="1" xfId="0" applyFont="1" applyFill="1" applyBorder="1" applyAlignment="1" applyProtection="1">
      <alignment horizontal="left" vertical="center" wrapText="1"/>
      <protection hidden="1"/>
    </xf>
    <xf numFmtId="0" fontId="11" fillId="2" borderId="1" xfId="0" applyFont="1" applyFill="1" applyBorder="1" applyAlignment="1" applyProtection="1">
      <alignment horizontal="left" vertical="center" wrapText="1"/>
      <protection hidden="1"/>
    </xf>
    <xf numFmtId="2" fontId="1" fillId="0" borderId="1" xfId="0" applyNumberFormat="1" applyFont="1" applyBorder="1" applyAlignment="1" applyProtection="1">
      <alignment horizontal="center" vertical="center"/>
      <protection hidden="1"/>
    </xf>
    <xf numFmtId="9" fontId="6" fillId="0" borderId="0" xfId="1" applyNumberFormat="1" applyFont="1" applyProtection="1">
      <protection hidden="1"/>
    </xf>
    <xf numFmtId="0" fontId="6" fillId="0" borderId="0" xfId="1" applyFont="1" applyProtection="1">
      <protection hidden="1"/>
    </xf>
    <xf numFmtId="0" fontId="0" fillId="0" borderId="0" xfId="0" applyAlignment="1" applyProtection="1">
      <alignment horizontal="right"/>
      <protection hidden="1"/>
    </xf>
    <xf numFmtId="0" fontId="5" fillId="0" borderId="1" xfId="1" applyFont="1" applyBorder="1" applyAlignment="1" applyProtection="1">
      <alignment horizontal="center"/>
      <protection hidden="1"/>
    </xf>
    <xf numFmtId="16" fontId="0" fillId="0" borderId="0" xfId="0" applyNumberFormat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11" fillId="0" borderId="0" xfId="0" applyFont="1" applyAlignment="1" applyProtection="1">
      <alignment horizontal="left"/>
      <protection hidden="1"/>
    </xf>
    <xf numFmtId="0" fontId="10" fillId="0" borderId="0" xfId="0" applyFont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0" fillId="0" borderId="3" xfId="0" applyBorder="1" applyProtection="1">
      <protection hidden="1"/>
    </xf>
    <xf numFmtId="0" fontId="0" fillId="0" borderId="4" xfId="0" applyBorder="1" applyProtection="1">
      <protection hidden="1"/>
    </xf>
    <xf numFmtId="0" fontId="0" fillId="0" borderId="6" xfId="0" applyBorder="1" applyProtection="1">
      <protection hidden="1"/>
    </xf>
    <xf numFmtId="0" fontId="0" fillId="0" borderId="8" xfId="0" applyBorder="1" applyProtection="1">
      <protection hidden="1"/>
    </xf>
    <xf numFmtId="0" fontId="0" fillId="0" borderId="9" xfId="0" applyBorder="1" applyProtection="1">
      <protection hidden="1"/>
    </xf>
    <xf numFmtId="0" fontId="0" fillId="0" borderId="5" xfId="0" applyBorder="1" applyProtection="1">
      <protection hidden="1"/>
    </xf>
    <xf numFmtId="0" fontId="10" fillId="0" borderId="5" xfId="0" applyFont="1" applyBorder="1" applyProtection="1">
      <protection hidden="1"/>
    </xf>
    <xf numFmtId="0" fontId="0" fillId="0" borderId="7" xfId="0" applyBorder="1" applyProtection="1">
      <protection hidden="1"/>
    </xf>
    <xf numFmtId="164" fontId="9" fillId="3" borderId="0" xfId="0" applyNumberFormat="1" applyFont="1" applyFill="1" applyAlignment="1" applyProtection="1">
      <alignment horizontal="left"/>
      <protection hidden="1"/>
    </xf>
    <xf numFmtId="164" fontId="0" fillId="3" borderId="0" xfId="0" applyNumberFormat="1" applyFill="1" applyAlignment="1" applyProtection="1">
      <alignment horizontal="center"/>
      <protection hidden="1"/>
    </xf>
    <xf numFmtId="9" fontId="6" fillId="3" borderId="0" xfId="2" applyFont="1" applyFill="1" applyAlignment="1" applyProtection="1">
      <alignment horizontal="center" vertical="center"/>
      <protection hidden="1"/>
    </xf>
    <xf numFmtId="9" fontId="1" fillId="3" borderId="0" xfId="2" applyFont="1" applyFill="1" applyAlignment="1" applyProtection="1">
      <alignment horizontal="center" vertical="center"/>
      <protection hidden="1"/>
    </xf>
    <xf numFmtId="0" fontId="0" fillId="3" borderId="0" xfId="0" applyFill="1" applyProtection="1">
      <protection hidden="1"/>
    </xf>
    <xf numFmtId="0" fontId="7" fillId="8" borderId="13" xfId="0" applyFont="1" applyFill="1" applyBorder="1" applyAlignment="1" applyProtection="1">
      <alignment horizontal="center" vertical="center" wrapText="1"/>
      <protection hidden="1"/>
    </xf>
    <xf numFmtId="0" fontId="21" fillId="8" borderId="14" xfId="0" applyFont="1" applyFill="1" applyBorder="1" applyAlignment="1" applyProtection="1">
      <alignment horizontal="center" vertical="center" wrapText="1"/>
      <protection hidden="1"/>
    </xf>
    <xf numFmtId="0" fontId="22" fillId="3" borderId="0" xfId="0" applyFont="1" applyFill="1" applyProtection="1">
      <protection hidden="1"/>
    </xf>
    <xf numFmtId="0" fontId="0" fillId="3" borderId="0" xfId="0" applyFill="1" applyAlignment="1" applyProtection="1">
      <alignment horizontal="center" vertical="center" wrapText="1"/>
      <protection hidden="1"/>
    </xf>
    <xf numFmtId="9" fontId="0" fillId="3" borderId="0" xfId="2" applyFont="1" applyFill="1" applyAlignment="1" applyProtection="1">
      <alignment horizontal="center" vertical="center"/>
      <protection hidden="1"/>
    </xf>
    <xf numFmtId="164" fontId="11" fillId="3" borderId="1" xfId="0" applyNumberFormat="1" applyFont="1" applyFill="1" applyBorder="1" applyAlignment="1" applyProtection="1">
      <alignment horizontal="center"/>
      <protection hidden="1"/>
    </xf>
    <xf numFmtId="9" fontId="11" fillId="3" borderId="1" xfId="2" applyFont="1" applyFill="1" applyBorder="1" applyAlignment="1" applyProtection="1">
      <alignment horizontal="center" vertical="center"/>
      <protection hidden="1"/>
    </xf>
    <xf numFmtId="9" fontId="6" fillId="3" borderId="0" xfId="2" applyFont="1" applyFill="1" applyAlignment="1" applyProtection="1">
      <alignment horizontal="left" vertical="center"/>
      <protection hidden="1"/>
    </xf>
    <xf numFmtId="0" fontId="6" fillId="3" borderId="0" xfId="1" applyFont="1" applyFill="1" applyProtection="1">
      <protection hidden="1"/>
    </xf>
    <xf numFmtId="0" fontId="5" fillId="3" borderId="0" xfId="1" applyFont="1" applyFill="1" applyProtection="1">
      <protection hidden="1"/>
    </xf>
    <xf numFmtId="0" fontId="1" fillId="3" borderId="0" xfId="0" applyFont="1" applyFill="1" applyAlignment="1" applyProtection="1">
      <alignment horizontal="center" vertical="center" wrapText="1"/>
      <protection hidden="1"/>
    </xf>
    <xf numFmtId="0" fontId="7" fillId="6" borderId="1" xfId="0" applyFont="1" applyFill="1" applyBorder="1" applyAlignment="1" applyProtection="1">
      <alignment horizontal="center" vertical="center" wrapText="1"/>
      <protection hidden="1"/>
    </xf>
    <xf numFmtId="0" fontId="1" fillId="2" borderId="13" xfId="0" applyFont="1" applyFill="1" applyBorder="1" applyAlignment="1" applyProtection="1">
      <alignment horizontal="center" vertical="center" wrapText="1"/>
      <protection hidden="1"/>
    </xf>
    <xf numFmtId="0" fontId="1" fillId="3" borderId="1" xfId="0" applyFont="1" applyFill="1" applyBorder="1" applyAlignment="1" applyProtection="1">
      <alignment horizontal="left" vertical="center" wrapText="1"/>
      <protection hidden="1"/>
    </xf>
    <xf numFmtId="9" fontId="1" fillId="3" borderId="1" xfId="2" applyFont="1" applyFill="1" applyBorder="1" applyAlignment="1" applyProtection="1">
      <alignment horizontal="center" vertical="center"/>
      <protection hidden="1"/>
    </xf>
    <xf numFmtId="164" fontId="0" fillId="3" borderId="1" xfId="0" applyNumberFormat="1" applyFill="1" applyBorder="1" applyAlignment="1" applyProtection="1">
      <alignment horizontal="center"/>
      <protection hidden="1"/>
    </xf>
    <xf numFmtId="0" fontId="0" fillId="3" borderId="1" xfId="0" applyFill="1" applyBorder="1" applyAlignment="1" applyProtection="1">
      <alignment horizontal="left" vertical="center" wrapText="1"/>
      <protection hidden="1"/>
    </xf>
    <xf numFmtId="0" fontId="1" fillId="3" borderId="1" xfId="0" applyFont="1" applyFill="1" applyBorder="1" applyAlignment="1" applyProtection="1">
      <alignment horizontal="right" vertical="center" wrapText="1"/>
      <protection hidden="1"/>
    </xf>
    <xf numFmtId="164" fontId="1" fillId="3" borderId="1" xfId="0" applyNumberFormat="1" applyFont="1" applyFill="1" applyBorder="1" applyAlignment="1" applyProtection="1">
      <alignment horizontal="center"/>
      <protection hidden="1"/>
    </xf>
    <xf numFmtId="0" fontId="1" fillId="3" borderId="0" xfId="0" applyFont="1" applyFill="1" applyProtection="1">
      <protection hidden="1"/>
    </xf>
    <xf numFmtId="164" fontId="1" fillId="3" borderId="1" xfId="0" applyNumberFormat="1" applyFont="1" applyFill="1" applyBorder="1" applyAlignment="1" applyProtection="1">
      <alignment horizontal="right"/>
      <protection hidden="1"/>
    </xf>
    <xf numFmtId="0" fontId="1" fillId="3" borderId="0" xfId="0" applyFont="1" applyFill="1" applyAlignment="1" applyProtection="1">
      <alignment horizontal="right"/>
      <protection hidden="1"/>
    </xf>
    <xf numFmtId="0" fontId="10" fillId="3" borderId="1" xfId="0" applyFont="1" applyFill="1" applyBorder="1" applyAlignment="1" applyProtection="1">
      <alignment horizontal="left" vertical="center" wrapText="1"/>
      <protection hidden="1"/>
    </xf>
    <xf numFmtId="0" fontId="10" fillId="3" borderId="1" xfId="0" applyFont="1" applyFill="1" applyBorder="1" applyAlignment="1" applyProtection="1">
      <alignment horizontal="right" vertical="center" wrapText="1"/>
      <protection hidden="1"/>
    </xf>
    <xf numFmtId="0" fontId="12" fillId="3" borderId="1" xfId="0" applyFont="1" applyFill="1" applyBorder="1" applyAlignment="1" applyProtection="1">
      <alignment horizontal="right" vertical="center" wrapText="1"/>
      <protection hidden="1"/>
    </xf>
    <xf numFmtId="164" fontId="12" fillId="3" borderId="1" xfId="0" applyNumberFormat="1" applyFont="1" applyFill="1" applyBorder="1" applyAlignment="1" applyProtection="1">
      <alignment horizontal="right"/>
      <protection hidden="1"/>
    </xf>
    <xf numFmtId="9" fontId="13" fillId="3" borderId="0" xfId="2" applyFont="1" applyFill="1" applyAlignment="1" applyProtection="1">
      <alignment horizontal="right"/>
      <protection hidden="1"/>
    </xf>
    <xf numFmtId="9" fontId="13" fillId="3" borderId="0" xfId="2" applyFont="1" applyFill="1" applyAlignment="1" applyProtection="1">
      <alignment horizontal="center" vertical="center"/>
      <protection hidden="1"/>
    </xf>
    <xf numFmtId="9" fontId="12" fillId="3" borderId="0" xfId="2" applyFont="1" applyFill="1" applyAlignment="1" applyProtection="1">
      <alignment horizontal="left" vertical="center"/>
      <protection hidden="1"/>
    </xf>
    <xf numFmtId="0" fontId="13" fillId="3" borderId="0" xfId="0" applyFont="1" applyFill="1" applyAlignment="1" applyProtection="1">
      <alignment horizontal="right"/>
      <protection hidden="1"/>
    </xf>
    <xf numFmtId="164" fontId="12" fillId="3" borderId="1" xfId="0" applyNumberFormat="1" applyFont="1" applyFill="1" applyBorder="1" applyAlignment="1" applyProtection="1">
      <alignment horizontal="center"/>
      <protection hidden="1"/>
    </xf>
    <xf numFmtId="9" fontId="13" fillId="3" borderId="0" xfId="2" applyFont="1" applyFill="1" applyProtection="1">
      <protection hidden="1"/>
    </xf>
    <xf numFmtId="0" fontId="12" fillId="3" borderId="0" xfId="0" applyFont="1" applyFill="1" applyProtection="1"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8" borderId="1" xfId="0" applyFont="1" applyFill="1" applyBorder="1" applyAlignment="1" applyProtection="1">
      <alignment horizontal="left" vertical="center" wrapText="1"/>
      <protection hidden="1"/>
    </xf>
    <xf numFmtId="164" fontId="1" fillId="8" borderId="1" xfId="0" applyNumberFormat="1" applyFont="1" applyFill="1" applyBorder="1" applyAlignment="1" applyProtection="1">
      <alignment horizontal="center"/>
      <protection hidden="1"/>
    </xf>
    <xf numFmtId="9" fontId="13" fillId="3" borderId="1" xfId="2" applyFont="1" applyFill="1" applyBorder="1" applyAlignment="1" applyProtection="1">
      <alignment horizontal="center" vertical="center"/>
      <protection hidden="1"/>
    </xf>
    <xf numFmtId="0" fontId="12" fillId="3" borderId="0" xfId="0" applyFont="1" applyFill="1" applyAlignment="1" applyProtection="1">
      <alignment horizontal="right"/>
      <protection hidden="1"/>
    </xf>
    <xf numFmtId="9" fontId="12" fillId="3" borderId="0" xfId="2" applyFont="1" applyFill="1" applyAlignment="1" applyProtection="1">
      <alignment horizontal="right"/>
      <protection hidden="1"/>
    </xf>
    <xf numFmtId="0" fontId="9" fillId="3" borderId="0" xfId="0" applyFont="1" applyFill="1" applyAlignment="1" applyProtection="1">
      <alignment horizontal="right" vertical="center" wrapText="1"/>
      <protection hidden="1"/>
    </xf>
    <xf numFmtId="164" fontId="9" fillId="3" borderId="0" xfId="0" applyNumberFormat="1" applyFont="1" applyFill="1" applyAlignment="1" applyProtection="1">
      <alignment horizontal="right"/>
      <protection hidden="1"/>
    </xf>
    <xf numFmtId="9" fontId="17" fillId="3" borderId="0" xfId="2" applyFont="1" applyFill="1" applyAlignment="1" applyProtection="1">
      <alignment horizontal="center" vertical="center"/>
      <protection hidden="1"/>
    </xf>
    <xf numFmtId="0" fontId="9" fillId="3" borderId="0" xfId="0" applyFont="1" applyFill="1" applyAlignment="1" applyProtection="1">
      <alignment horizontal="right"/>
      <protection hidden="1"/>
    </xf>
    <xf numFmtId="164" fontId="11" fillId="5" borderId="1" xfId="0" applyNumberFormat="1" applyFont="1" applyFill="1" applyBorder="1" applyAlignment="1" applyProtection="1">
      <alignment horizontal="center" vertical="center"/>
      <protection hidden="1"/>
    </xf>
    <xf numFmtId="14" fontId="1" fillId="5" borderId="13" xfId="0" applyNumberFormat="1" applyFont="1" applyFill="1" applyBorder="1" applyAlignment="1" applyProtection="1">
      <alignment horizontal="center"/>
      <protection hidden="1"/>
    </xf>
    <xf numFmtId="9" fontId="6" fillId="3" borderId="0" xfId="1" applyNumberFormat="1" applyFont="1" applyFill="1" applyAlignment="1" applyProtection="1">
      <alignment horizontal="left" vertical="center"/>
      <protection hidden="1"/>
    </xf>
    <xf numFmtId="0" fontId="1" fillId="4" borderId="10" xfId="0" applyFont="1" applyFill="1" applyBorder="1" applyAlignment="1" applyProtection="1">
      <alignment horizontal="center" vertical="center" wrapText="1"/>
      <protection hidden="1"/>
    </xf>
    <xf numFmtId="164" fontId="0" fillId="3" borderId="2" xfId="0" applyNumberFormat="1" applyFill="1" applyBorder="1" applyAlignment="1" applyProtection="1">
      <alignment horizontal="center"/>
      <protection hidden="1"/>
    </xf>
    <xf numFmtId="164" fontId="0" fillId="3" borderId="4" xfId="0" applyNumberFormat="1" applyFill="1" applyBorder="1" applyAlignment="1" applyProtection="1">
      <alignment horizontal="center"/>
      <protection hidden="1"/>
    </xf>
    <xf numFmtId="9" fontId="1" fillId="3" borderId="0" xfId="2" applyFont="1" applyFill="1" applyProtection="1">
      <protection hidden="1"/>
    </xf>
    <xf numFmtId="0" fontId="1" fillId="3" borderId="10" xfId="0" applyFont="1" applyFill="1" applyBorder="1" applyAlignment="1" applyProtection="1">
      <alignment horizontal="left" vertical="center" wrapText="1"/>
      <protection hidden="1"/>
    </xf>
    <xf numFmtId="164" fontId="0" fillId="3" borderId="7" xfId="0" applyNumberFormat="1" applyFill="1" applyBorder="1" applyAlignment="1" applyProtection="1">
      <alignment horizontal="center"/>
      <protection hidden="1"/>
    </xf>
    <xf numFmtId="164" fontId="0" fillId="3" borderId="9" xfId="0" applyNumberFormat="1" applyFill="1" applyBorder="1" applyAlignment="1" applyProtection="1">
      <alignment horizontal="center"/>
      <protection hidden="1"/>
    </xf>
    <xf numFmtId="9" fontId="15" fillId="3" borderId="1" xfId="2" applyFont="1" applyFill="1" applyBorder="1" applyAlignment="1" applyProtection="1">
      <alignment horizontal="center" vertical="center"/>
      <protection hidden="1"/>
    </xf>
    <xf numFmtId="0" fontId="0" fillId="5" borderId="1" xfId="0" applyFill="1" applyBorder="1" applyAlignment="1" applyProtection="1">
      <alignment horizontal="left" vertical="center" wrapText="1"/>
      <protection hidden="1"/>
    </xf>
    <xf numFmtId="164" fontId="0" fillId="5" borderId="1" xfId="0" applyNumberFormat="1" applyFill="1" applyBorder="1" applyAlignment="1" applyProtection="1">
      <alignment horizontal="right"/>
      <protection hidden="1"/>
    </xf>
    <xf numFmtId="164" fontId="0" fillId="5" borderId="1" xfId="0" applyNumberFormat="1" applyFill="1" applyBorder="1" applyAlignment="1" applyProtection="1">
      <alignment horizontal="center"/>
      <protection hidden="1"/>
    </xf>
    <xf numFmtId="0" fontId="14" fillId="5" borderId="1" xfId="0" applyFont="1" applyFill="1" applyBorder="1" applyAlignment="1" applyProtection="1">
      <alignment horizontal="left" vertical="center" wrapText="1"/>
      <protection hidden="1"/>
    </xf>
    <xf numFmtId="0" fontId="11" fillId="5" borderId="1" xfId="0" applyFont="1" applyFill="1" applyBorder="1" applyAlignment="1" applyProtection="1">
      <alignment horizontal="left" vertical="center" wrapText="1"/>
      <protection hidden="1"/>
    </xf>
    <xf numFmtId="164" fontId="11" fillId="5" borderId="1" xfId="0" applyNumberFormat="1" applyFont="1" applyFill="1" applyBorder="1" applyAlignment="1" applyProtection="1">
      <alignment horizontal="center"/>
      <protection hidden="1"/>
    </xf>
    <xf numFmtId="164" fontId="11" fillId="4" borderId="1" xfId="0" applyNumberFormat="1" applyFont="1" applyFill="1" applyBorder="1" applyAlignment="1" applyProtection="1">
      <alignment horizontal="center"/>
      <protection hidden="1"/>
    </xf>
    <xf numFmtId="0" fontId="3" fillId="3" borderId="0" xfId="0" applyFont="1" applyFill="1" applyAlignment="1" applyProtection="1">
      <alignment horizontal="left" vertical="center" wrapText="1"/>
      <protection hidden="1"/>
    </xf>
    <xf numFmtId="0" fontId="0" fillId="3" borderId="0" xfId="0" applyFill="1" applyAlignment="1" applyProtection="1">
      <alignment horizontal="left" vertical="center" wrapText="1"/>
      <protection hidden="1"/>
    </xf>
    <xf numFmtId="164" fontId="1" fillId="7" borderId="1" xfId="0" applyNumberFormat="1" applyFont="1" applyFill="1" applyBorder="1" applyAlignment="1" applyProtection="1">
      <alignment horizontal="center"/>
      <protection locked="0"/>
    </xf>
    <xf numFmtId="164" fontId="0" fillId="7" borderId="1" xfId="0" applyNumberFormat="1" applyFill="1" applyBorder="1" applyAlignment="1" applyProtection="1">
      <alignment horizontal="center"/>
      <protection locked="0"/>
    </xf>
    <xf numFmtId="164" fontId="1" fillId="7" borderId="1" xfId="0" applyNumberFormat="1" applyFont="1" applyFill="1" applyBorder="1" applyAlignment="1" applyProtection="1">
      <alignment horizontal="center" vertical="center"/>
      <protection locked="0"/>
    </xf>
    <xf numFmtId="164" fontId="0" fillId="7" borderId="14" xfId="0" applyNumberFormat="1" applyFill="1" applyBorder="1" applyAlignment="1" applyProtection="1">
      <alignment horizontal="center"/>
      <protection locked="0"/>
    </xf>
    <xf numFmtId="0" fontId="6" fillId="0" borderId="0" xfId="1" applyFont="1" applyAlignment="1" applyProtection="1">
      <alignment horizontal="center" vertical="center"/>
      <protection hidden="1"/>
    </xf>
    <xf numFmtId="14" fontId="20" fillId="0" borderId="11" xfId="0" applyNumberFormat="1" applyFont="1" applyBorder="1" applyAlignment="1" applyProtection="1">
      <alignment vertical="center" wrapText="1"/>
      <protection hidden="1"/>
    </xf>
    <xf numFmtId="167" fontId="0" fillId="0" borderId="1" xfId="0" applyNumberFormat="1" applyBorder="1" applyAlignment="1" applyProtection="1">
      <alignment horizontal="center" vertical="center" wrapText="1"/>
      <protection hidden="1"/>
    </xf>
    <xf numFmtId="167" fontId="1" fillId="0" borderId="1" xfId="0" applyNumberFormat="1" applyFont="1" applyBorder="1" applyAlignment="1" applyProtection="1">
      <alignment horizontal="center" vertical="center" wrapText="1"/>
      <protection hidden="1"/>
    </xf>
    <xf numFmtId="167" fontId="1" fillId="0" borderId="0" xfId="0" applyNumberFormat="1" applyFont="1" applyAlignment="1" applyProtection="1">
      <alignment horizontal="center" vertical="center" wrapText="1"/>
      <protection hidden="1"/>
    </xf>
    <xf numFmtId="14" fontId="20" fillId="11" borderId="1" xfId="0" applyNumberFormat="1" applyFont="1" applyFill="1" applyBorder="1" applyAlignment="1" applyProtection="1">
      <alignment horizontal="center" vertical="center" wrapText="1"/>
      <protection hidden="1"/>
    </xf>
    <xf numFmtId="0" fontId="6" fillId="7" borderId="0" xfId="1" applyFont="1" applyFill="1" applyAlignment="1" applyProtection="1">
      <alignment horizontal="center" vertical="center"/>
      <protection hidden="1"/>
    </xf>
    <xf numFmtId="0" fontId="0" fillId="7" borderId="0" xfId="0" applyFill="1" applyAlignment="1" applyProtection="1">
      <alignment horizontal="left" vertical="center" wrapText="1"/>
      <protection hidden="1"/>
    </xf>
    <xf numFmtId="167" fontId="0" fillId="0" borderId="0" xfId="0" applyNumberFormat="1" applyAlignment="1" applyProtection="1">
      <alignment horizontal="center" vertical="center" wrapText="1"/>
      <protection hidden="1"/>
    </xf>
    <xf numFmtId="14" fontId="11" fillId="11" borderId="1" xfId="0" applyNumberFormat="1" applyFont="1" applyFill="1" applyBorder="1" applyAlignment="1" applyProtection="1">
      <alignment horizontal="center" vertical="center" wrapText="1"/>
      <protection hidden="1"/>
    </xf>
    <xf numFmtId="167" fontId="10" fillId="0" borderId="1" xfId="0" applyNumberFormat="1" applyFont="1" applyBorder="1" applyAlignment="1" applyProtection="1">
      <alignment horizontal="center" vertical="center" wrapText="1"/>
      <protection hidden="1"/>
    </xf>
    <xf numFmtId="0" fontId="11" fillId="7" borderId="0" xfId="0" applyFont="1" applyFill="1" applyAlignment="1" applyProtection="1">
      <alignment horizontal="left" vertical="center" wrapText="1"/>
      <protection hidden="1"/>
    </xf>
    <xf numFmtId="14" fontId="11" fillId="9" borderId="10" xfId="0" applyNumberFormat="1" applyFont="1" applyFill="1" applyBorder="1" applyAlignment="1" applyProtection="1">
      <alignment horizontal="center"/>
      <protection hidden="1"/>
    </xf>
    <xf numFmtId="10" fontId="0" fillId="0" borderId="13" xfId="2" applyNumberFormat="1" applyFont="1" applyBorder="1" applyAlignment="1" applyProtection="1">
      <alignment horizontal="center" vertical="center"/>
      <protection hidden="1"/>
    </xf>
    <xf numFmtId="9" fontId="0" fillId="0" borderId="1" xfId="2" applyFont="1" applyBorder="1" applyAlignment="1" applyProtection="1">
      <alignment horizontal="center" vertical="center"/>
      <protection hidden="1"/>
    </xf>
    <xf numFmtId="0" fontId="0" fillId="2" borderId="10" xfId="0" applyFill="1" applyBorder="1" applyAlignment="1" applyProtection="1">
      <alignment horizontal="left" vertical="center" wrapText="1"/>
      <protection hidden="1"/>
    </xf>
    <xf numFmtId="9" fontId="1" fillId="0" borderId="1" xfId="2" applyFont="1" applyBorder="1" applyAlignment="1" applyProtection="1">
      <alignment horizontal="center" vertical="center"/>
      <protection hidden="1"/>
    </xf>
    <xf numFmtId="9" fontId="1" fillId="0" borderId="1" xfId="2" applyFont="1" applyFill="1" applyBorder="1" applyAlignment="1" applyProtection="1">
      <alignment horizontal="center" vertical="center"/>
      <protection hidden="1"/>
    </xf>
    <xf numFmtId="2" fontId="0" fillId="0" borderId="0" xfId="0" applyNumberFormat="1" applyProtection="1">
      <protection hidden="1"/>
    </xf>
    <xf numFmtId="164" fontId="11" fillId="10" borderId="1" xfId="0" applyNumberFormat="1" applyFont="1" applyFill="1" applyBorder="1" applyAlignment="1" applyProtection="1">
      <alignment horizontal="center"/>
      <protection hidden="1"/>
    </xf>
    <xf numFmtId="14" fontId="11" fillId="10" borderId="1" xfId="0" applyNumberFormat="1" applyFont="1" applyFill="1" applyBorder="1" applyAlignment="1" applyProtection="1">
      <alignment horizontal="center"/>
      <protection hidden="1"/>
    </xf>
    <xf numFmtId="0" fontId="1" fillId="3" borderId="1" xfId="0" applyFont="1" applyFill="1" applyBorder="1" applyAlignment="1" applyProtection="1">
      <alignment vertical="center"/>
      <protection hidden="1"/>
    </xf>
    <xf numFmtId="10" fontId="0" fillId="0" borderId="1" xfId="2" applyNumberFormat="1" applyFont="1" applyBorder="1" applyAlignment="1" applyProtection="1">
      <alignment horizontal="center" vertical="center"/>
      <protection hidden="1"/>
    </xf>
    <xf numFmtId="0" fontId="1" fillId="3" borderId="1" xfId="0" applyFont="1" applyFill="1" applyBorder="1" applyAlignment="1" applyProtection="1">
      <alignment horizontal="left" vertical="center"/>
      <protection hidden="1"/>
    </xf>
    <xf numFmtId="0" fontId="10" fillId="0" borderId="0" xfId="0" applyFont="1" applyAlignment="1" applyProtection="1">
      <alignment horizontal="left" wrapText="1"/>
      <protection hidden="1"/>
    </xf>
    <xf numFmtId="0" fontId="10" fillId="0" borderId="0" xfId="0" applyFont="1" applyProtection="1">
      <protection hidden="1"/>
    </xf>
    <xf numFmtId="0" fontId="3" fillId="0" borderId="0" xfId="0" applyFont="1" applyAlignment="1" applyProtection="1">
      <alignment horizontal="left" wrapText="1"/>
      <protection hidden="1"/>
    </xf>
    <xf numFmtId="0" fontId="19" fillId="3" borderId="1" xfId="0" applyFont="1" applyFill="1" applyBorder="1" applyAlignment="1" applyProtection="1">
      <alignment horizontal="left" vertical="center"/>
      <protection hidden="1"/>
    </xf>
    <xf numFmtId="9" fontId="0" fillId="0" borderId="10" xfId="2" applyFont="1" applyBorder="1" applyAlignment="1" applyProtection="1">
      <alignment horizontal="center" vertical="center"/>
      <protection hidden="1"/>
    </xf>
    <xf numFmtId="0" fontId="2" fillId="0" borderId="2" xfId="0" applyFont="1" applyBorder="1" applyProtection="1">
      <protection hidden="1"/>
    </xf>
    <xf numFmtId="0" fontId="3" fillId="0" borderId="4" xfId="0" applyFont="1" applyBorder="1" applyAlignment="1" applyProtection="1">
      <alignment vertical="center" wrapText="1"/>
      <protection hidden="1"/>
    </xf>
    <xf numFmtId="0" fontId="2" fillId="0" borderId="7" xfId="0" applyFont="1" applyBorder="1" applyProtection="1">
      <protection hidden="1"/>
    </xf>
    <xf numFmtId="0" fontId="3" fillId="0" borderId="9" xfId="0" applyFont="1" applyBorder="1" applyAlignment="1" applyProtection="1">
      <alignment vertical="center" wrapText="1"/>
      <protection hidden="1"/>
    </xf>
    <xf numFmtId="0" fontId="0" fillId="0" borderId="2" xfId="0" applyBorder="1" applyProtection="1">
      <protection hidden="1"/>
    </xf>
    <xf numFmtId="0" fontId="1" fillId="0" borderId="0" xfId="0" applyFont="1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 wrapText="1"/>
      <protection hidden="1"/>
    </xf>
    <xf numFmtId="164" fontId="0" fillId="0" borderId="0" xfId="0" applyNumberFormat="1" applyProtection="1">
      <protection hidden="1"/>
    </xf>
    <xf numFmtId="2" fontId="0" fillId="0" borderId="0" xfId="0" applyNumberFormat="1" applyAlignment="1" applyProtection="1">
      <alignment horizontal="center"/>
      <protection hidden="1"/>
    </xf>
    <xf numFmtId="0" fontId="14" fillId="0" borderId="0" xfId="0" applyFont="1" applyAlignment="1" applyProtection="1">
      <alignment horizontal="left" vertical="center" wrapText="1"/>
      <protection hidden="1"/>
    </xf>
    <xf numFmtId="0" fontId="11" fillId="0" borderId="0" xfId="0" applyFont="1" applyAlignment="1" applyProtection="1">
      <alignment horizontal="left" vertical="center" wrapText="1"/>
      <protection hidden="1"/>
    </xf>
    <xf numFmtId="165" fontId="0" fillId="0" borderId="0" xfId="0" applyNumberFormat="1" applyAlignment="1" applyProtection="1">
      <alignment vertical="center"/>
      <protection hidden="1"/>
    </xf>
    <xf numFmtId="0" fontId="1" fillId="0" borderId="0" xfId="0" applyFont="1" applyAlignment="1" applyProtection="1">
      <alignment wrapText="1"/>
      <protection hidden="1"/>
    </xf>
    <xf numFmtId="165" fontId="0" fillId="0" borderId="0" xfId="0" applyNumberFormat="1" applyProtection="1">
      <protection hidden="1"/>
    </xf>
    <xf numFmtId="9" fontId="0" fillId="0" borderId="0" xfId="0" applyNumberFormat="1" applyAlignment="1" applyProtection="1">
      <alignment horizontal="center"/>
      <protection hidden="1"/>
    </xf>
    <xf numFmtId="0" fontId="25" fillId="5" borderId="2" xfId="0" applyFont="1" applyFill="1" applyBorder="1" applyAlignment="1" applyProtection="1">
      <alignment horizontal="center" vertical="center" wrapText="1"/>
      <protection hidden="1"/>
    </xf>
    <xf numFmtId="0" fontId="25" fillId="5" borderId="3" xfId="0" applyFont="1" applyFill="1" applyBorder="1" applyAlignment="1" applyProtection="1">
      <alignment horizontal="center" vertical="center" wrapText="1"/>
      <protection hidden="1"/>
    </xf>
    <xf numFmtId="0" fontId="25" fillId="5" borderId="5" xfId="0" applyFont="1" applyFill="1" applyBorder="1" applyAlignment="1" applyProtection="1">
      <alignment horizontal="center" vertical="center" wrapText="1"/>
      <protection hidden="1"/>
    </xf>
    <xf numFmtId="0" fontId="25" fillId="5" borderId="0" xfId="0" applyFont="1" applyFill="1" applyAlignment="1" applyProtection="1">
      <alignment horizontal="center" vertical="center" wrapText="1"/>
      <protection hidden="1"/>
    </xf>
    <xf numFmtId="0" fontId="0" fillId="0" borderId="2" xfId="0" applyBorder="1" applyAlignment="1" applyProtection="1">
      <alignment horizontal="center" wrapText="1"/>
      <protection hidden="1"/>
    </xf>
    <xf numFmtId="0" fontId="0" fillId="0" borderId="3" xfId="0" applyBorder="1" applyAlignment="1" applyProtection="1">
      <alignment horizontal="center" wrapText="1"/>
      <protection hidden="1"/>
    </xf>
    <xf numFmtId="0" fontId="0" fillId="0" borderId="5" xfId="0" applyBorder="1" applyAlignment="1" applyProtection="1">
      <alignment horizontal="center" wrapText="1"/>
      <protection hidden="1"/>
    </xf>
    <xf numFmtId="0" fontId="0" fillId="0" borderId="0" xfId="0" applyAlignment="1" applyProtection="1">
      <alignment horizontal="center" wrapText="1"/>
      <protection hidden="1"/>
    </xf>
    <xf numFmtId="0" fontId="0" fillId="0" borderId="7" xfId="0" applyBorder="1" applyAlignment="1" applyProtection="1">
      <alignment horizontal="center" wrapText="1"/>
      <protection hidden="1"/>
    </xf>
    <xf numFmtId="0" fontId="0" fillId="0" borderId="8" xfId="0" applyBorder="1" applyAlignment="1" applyProtection="1">
      <alignment horizontal="center" wrapText="1"/>
      <protection hidden="1"/>
    </xf>
    <xf numFmtId="0" fontId="23" fillId="0" borderId="5" xfId="0" applyFont="1" applyBorder="1" applyAlignment="1" applyProtection="1">
      <alignment horizontal="left"/>
      <protection hidden="1"/>
    </xf>
    <xf numFmtId="0" fontId="23" fillId="0" borderId="0" xfId="0" applyFont="1" applyAlignment="1" applyProtection="1">
      <alignment horizontal="left"/>
      <protection hidden="1"/>
    </xf>
    <xf numFmtId="0" fontId="35" fillId="2" borderId="2" xfId="0" applyFont="1" applyFill="1" applyBorder="1" applyAlignment="1" applyProtection="1">
      <alignment horizontal="center" vertical="center" wrapText="1"/>
      <protection hidden="1"/>
    </xf>
    <xf numFmtId="0" fontId="35" fillId="2" borderId="3" xfId="0" applyFont="1" applyFill="1" applyBorder="1" applyAlignment="1" applyProtection="1">
      <alignment horizontal="center" vertical="center" wrapText="1"/>
      <protection hidden="1"/>
    </xf>
    <xf numFmtId="0" fontId="35" fillId="2" borderId="4" xfId="0" applyFont="1" applyFill="1" applyBorder="1" applyAlignment="1" applyProtection="1">
      <alignment horizontal="center" vertical="center" wrapText="1"/>
      <protection hidden="1"/>
    </xf>
    <xf numFmtId="0" fontId="35" fillId="2" borderId="7" xfId="0" applyFont="1" applyFill="1" applyBorder="1" applyAlignment="1" applyProtection="1">
      <alignment horizontal="center" vertical="center" wrapText="1"/>
      <protection hidden="1"/>
    </xf>
    <xf numFmtId="0" fontId="35" fillId="2" borderId="8" xfId="0" applyFont="1" applyFill="1" applyBorder="1" applyAlignment="1" applyProtection="1">
      <alignment horizontal="center" vertical="center" wrapText="1"/>
      <protection hidden="1"/>
    </xf>
    <xf numFmtId="0" fontId="35" fillId="2" borderId="9" xfId="0" applyFont="1" applyFill="1" applyBorder="1" applyAlignment="1" applyProtection="1">
      <alignment horizontal="center" vertical="center" wrapText="1"/>
      <protection hidden="1"/>
    </xf>
    <xf numFmtId="0" fontId="1" fillId="5" borderId="2" xfId="0" applyFont="1" applyFill="1" applyBorder="1" applyAlignment="1" applyProtection="1">
      <alignment horizontal="center" vertical="center" wrapText="1"/>
      <protection hidden="1"/>
    </xf>
    <xf numFmtId="0" fontId="1" fillId="5" borderId="3" xfId="0" applyFont="1" applyFill="1" applyBorder="1" applyAlignment="1" applyProtection="1">
      <alignment horizontal="center" vertical="center" wrapText="1"/>
      <protection hidden="1"/>
    </xf>
    <xf numFmtId="0" fontId="1" fillId="5" borderId="4" xfId="0" applyFont="1" applyFill="1" applyBorder="1" applyAlignment="1" applyProtection="1">
      <alignment horizontal="center" vertical="center" wrapText="1"/>
      <protection hidden="1"/>
    </xf>
    <xf numFmtId="0" fontId="1" fillId="5" borderId="7" xfId="0" applyFont="1" applyFill="1" applyBorder="1" applyAlignment="1" applyProtection="1">
      <alignment horizontal="center" vertical="center" wrapText="1"/>
      <protection hidden="1"/>
    </xf>
    <xf numFmtId="0" fontId="1" fillId="5" borderId="8" xfId="0" applyFont="1" applyFill="1" applyBorder="1" applyAlignment="1" applyProtection="1">
      <alignment horizontal="center" vertical="center" wrapText="1"/>
      <protection hidden="1"/>
    </xf>
    <xf numFmtId="0" fontId="1" fillId="5" borderId="9" xfId="0" applyFont="1" applyFill="1" applyBorder="1" applyAlignment="1" applyProtection="1">
      <alignment horizontal="center" vertical="center" wrapText="1"/>
      <protection hidden="1"/>
    </xf>
    <xf numFmtId="0" fontId="6" fillId="3" borderId="2" xfId="1" applyFont="1" applyFill="1" applyBorder="1" applyAlignment="1" applyProtection="1">
      <alignment horizontal="center" vertical="center"/>
      <protection hidden="1"/>
    </xf>
    <xf numFmtId="0" fontId="6" fillId="3" borderId="3" xfId="1" applyFont="1" applyFill="1" applyBorder="1" applyAlignment="1" applyProtection="1">
      <alignment horizontal="center" vertical="center"/>
      <protection hidden="1"/>
    </xf>
    <xf numFmtId="0" fontId="6" fillId="3" borderId="4" xfId="1" applyFont="1" applyFill="1" applyBorder="1" applyAlignment="1" applyProtection="1">
      <alignment horizontal="center" vertical="center"/>
      <protection hidden="1"/>
    </xf>
    <xf numFmtId="0" fontId="6" fillId="3" borderId="5" xfId="1" applyFont="1" applyFill="1" applyBorder="1" applyAlignment="1" applyProtection="1">
      <alignment horizontal="center" vertical="center"/>
      <protection hidden="1"/>
    </xf>
    <xf numFmtId="0" fontId="6" fillId="3" borderId="0" xfId="1" applyFont="1" applyFill="1" applyBorder="1" applyAlignment="1" applyProtection="1">
      <alignment horizontal="center" vertical="center"/>
      <protection hidden="1"/>
    </xf>
    <xf numFmtId="0" fontId="6" fillId="3" borderId="6" xfId="1" applyFont="1" applyFill="1" applyBorder="1" applyAlignment="1" applyProtection="1">
      <alignment horizontal="center" vertical="center"/>
      <protection hidden="1"/>
    </xf>
    <xf numFmtId="0" fontId="6" fillId="4" borderId="2" xfId="1" applyFont="1" applyFill="1" applyBorder="1" applyAlignment="1" applyProtection="1">
      <alignment horizontal="center" vertical="center"/>
      <protection hidden="1"/>
    </xf>
    <xf numFmtId="0" fontId="6" fillId="4" borderId="3" xfId="1" applyFont="1" applyFill="1" applyBorder="1" applyAlignment="1" applyProtection="1">
      <alignment horizontal="center" vertical="center"/>
      <protection hidden="1"/>
    </xf>
    <xf numFmtId="0" fontId="6" fillId="4" borderId="4" xfId="1" applyFont="1" applyFill="1" applyBorder="1" applyAlignment="1" applyProtection="1">
      <alignment horizontal="center" vertical="center"/>
      <protection hidden="1"/>
    </xf>
    <xf numFmtId="0" fontId="6" fillId="4" borderId="7" xfId="1" applyFont="1" applyFill="1" applyBorder="1" applyAlignment="1" applyProtection="1">
      <alignment horizontal="center" vertical="center"/>
      <protection hidden="1"/>
    </xf>
    <xf numFmtId="0" fontId="6" fillId="4" borderId="8" xfId="1" applyFont="1" applyFill="1" applyBorder="1" applyAlignment="1" applyProtection="1">
      <alignment horizontal="center" vertical="center"/>
      <protection hidden="1"/>
    </xf>
    <xf numFmtId="0" fontId="6" fillId="4" borderId="9" xfId="1" applyFont="1" applyFill="1" applyBorder="1" applyAlignment="1" applyProtection="1">
      <alignment horizontal="center" vertical="center"/>
      <protection hidden="1"/>
    </xf>
    <xf numFmtId="0" fontId="6" fillId="3" borderId="2" xfId="1" applyFont="1" applyFill="1" applyBorder="1" applyAlignment="1" applyProtection="1">
      <alignment horizontal="center" vertical="center" wrapText="1"/>
      <protection hidden="1"/>
    </xf>
    <xf numFmtId="0" fontId="6" fillId="3" borderId="3" xfId="1" applyFont="1" applyFill="1" applyBorder="1" applyAlignment="1" applyProtection="1">
      <alignment horizontal="center" vertical="center" wrapText="1"/>
      <protection hidden="1"/>
    </xf>
    <xf numFmtId="0" fontId="6" fillId="3" borderId="4" xfId="1" applyFont="1" applyFill="1" applyBorder="1" applyAlignment="1" applyProtection="1">
      <alignment horizontal="center" vertical="center" wrapText="1"/>
      <protection hidden="1"/>
    </xf>
    <xf numFmtId="0" fontId="6" fillId="3" borderId="7" xfId="1" applyFont="1" applyFill="1" applyBorder="1" applyAlignment="1" applyProtection="1">
      <alignment horizontal="center" vertical="center" wrapText="1"/>
      <protection hidden="1"/>
    </xf>
    <xf numFmtId="0" fontId="6" fillId="3" borderId="8" xfId="1" applyFont="1" applyFill="1" applyBorder="1" applyAlignment="1" applyProtection="1">
      <alignment horizontal="center" vertical="center" wrapText="1"/>
      <protection hidden="1"/>
    </xf>
    <xf numFmtId="0" fontId="6" fillId="3" borderId="9" xfId="1" applyFont="1" applyFill="1" applyBorder="1" applyAlignment="1" applyProtection="1">
      <alignment horizontal="center" vertical="center" wrapText="1"/>
      <protection hidden="1"/>
    </xf>
    <xf numFmtId="0" fontId="6" fillId="4" borderId="2" xfId="1" applyFont="1" applyFill="1" applyBorder="1" applyAlignment="1" applyProtection="1">
      <alignment horizontal="center" vertical="center" wrapText="1"/>
      <protection hidden="1"/>
    </xf>
    <xf numFmtId="0" fontId="6" fillId="4" borderId="3" xfId="1" applyFont="1" applyFill="1" applyBorder="1" applyAlignment="1" applyProtection="1">
      <alignment horizontal="center" vertical="center" wrapText="1"/>
      <protection hidden="1"/>
    </xf>
    <xf numFmtId="0" fontId="6" fillId="4" borderId="4" xfId="1" applyFont="1" applyFill="1" applyBorder="1" applyAlignment="1" applyProtection="1">
      <alignment horizontal="center" vertical="center" wrapText="1"/>
      <protection hidden="1"/>
    </xf>
    <xf numFmtId="0" fontId="6" fillId="4" borderId="7" xfId="1" applyFont="1" applyFill="1" applyBorder="1" applyAlignment="1" applyProtection="1">
      <alignment horizontal="center" vertical="center" wrapText="1"/>
      <protection hidden="1"/>
    </xf>
    <xf numFmtId="0" fontId="6" fillId="4" borderId="8" xfId="1" applyFont="1" applyFill="1" applyBorder="1" applyAlignment="1" applyProtection="1">
      <alignment horizontal="center" vertical="center" wrapText="1"/>
      <protection hidden="1"/>
    </xf>
    <xf numFmtId="0" fontId="6" fillId="4" borderId="9" xfId="1" applyFont="1" applyFill="1" applyBorder="1" applyAlignment="1" applyProtection="1">
      <alignment horizontal="center" vertical="center" wrapText="1"/>
      <protection hidden="1"/>
    </xf>
    <xf numFmtId="0" fontId="24" fillId="0" borderId="10" xfId="1" applyFont="1" applyBorder="1" applyAlignment="1" applyProtection="1">
      <alignment horizontal="center"/>
      <protection hidden="1"/>
    </xf>
    <xf numFmtId="0" fontId="24" fillId="0" borderId="12" xfId="1" applyFont="1" applyBorder="1" applyAlignment="1" applyProtection="1">
      <alignment horizontal="center"/>
      <protection hidden="1"/>
    </xf>
    <xf numFmtId="0" fontId="36" fillId="0" borderId="10" xfId="0" applyFont="1" applyBorder="1" applyAlignment="1" applyProtection="1">
      <alignment horizontal="center"/>
      <protection hidden="1"/>
    </xf>
    <xf numFmtId="0" fontId="36" fillId="0" borderId="11" xfId="0" applyFont="1" applyBorder="1" applyAlignment="1" applyProtection="1">
      <alignment horizontal="center"/>
      <protection hidden="1"/>
    </xf>
    <xf numFmtId="0" fontId="36" fillId="0" borderId="12" xfId="0" applyFont="1" applyBorder="1" applyAlignment="1" applyProtection="1">
      <alignment horizontal="center"/>
      <protection hidden="1"/>
    </xf>
    <xf numFmtId="0" fontId="7" fillId="6" borderId="1" xfId="0" applyFont="1" applyFill="1" applyBorder="1" applyAlignment="1" applyProtection="1">
      <alignment horizontal="center" vertical="center" wrapText="1"/>
      <protection hidden="1"/>
    </xf>
    <xf numFmtId="164" fontId="6" fillId="3" borderId="1" xfId="1" applyNumberFormat="1" applyFont="1" applyFill="1" applyBorder="1" applyAlignment="1" applyProtection="1">
      <alignment horizontal="center"/>
      <protection hidden="1"/>
    </xf>
    <xf numFmtId="0" fontId="1" fillId="4" borderId="1" xfId="0" applyFont="1" applyFill="1" applyBorder="1" applyAlignment="1" applyProtection="1">
      <alignment horizontal="center" vertical="center" wrapText="1"/>
      <protection hidden="1"/>
    </xf>
    <xf numFmtId="9" fontId="6" fillId="3" borderId="1" xfId="2" applyFont="1" applyFill="1" applyBorder="1" applyAlignment="1" applyProtection="1">
      <alignment horizontal="center" vertical="center"/>
      <protection hidden="1"/>
    </xf>
    <xf numFmtId="164" fontId="8" fillId="3" borderId="0" xfId="0" applyNumberFormat="1" applyFont="1" applyFill="1" applyAlignment="1" applyProtection="1">
      <alignment horizontal="center" wrapText="1"/>
      <protection hidden="1"/>
    </xf>
    <xf numFmtId="164" fontId="8" fillId="3" borderId="8" xfId="0" applyNumberFormat="1" applyFont="1" applyFill="1" applyBorder="1" applyAlignment="1" applyProtection="1">
      <alignment horizontal="center" wrapText="1"/>
      <protection hidden="1"/>
    </xf>
    <xf numFmtId="165" fontId="6" fillId="2" borderId="0" xfId="1" applyNumberFormat="1" applyFont="1" applyFill="1" applyAlignment="1" applyProtection="1">
      <alignment horizontal="center"/>
      <protection hidden="1"/>
    </xf>
    <xf numFmtId="0" fontId="6" fillId="2" borderId="0" xfId="1" applyFont="1" applyFill="1" applyAlignment="1" applyProtection="1">
      <alignment horizontal="center"/>
      <protection hidden="1"/>
    </xf>
    <xf numFmtId="164" fontId="8" fillId="2" borderId="5" xfId="0" applyNumberFormat="1" applyFont="1" applyFill="1" applyBorder="1" applyAlignment="1">
      <alignment horizontal="center" wrapText="1"/>
    </xf>
    <xf numFmtId="164" fontId="8" fillId="2" borderId="7" xfId="0" applyNumberFormat="1" applyFont="1" applyFill="1" applyBorder="1" applyAlignment="1">
      <alignment horizontal="center" wrapText="1"/>
    </xf>
    <xf numFmtId="164" fontId="8" fillId="2" borderId="0" xfId="0" applyNumberFormat="1" applyFont="1" applyFill="1" applyAlignment="1">
      <alignment horizontal="center" wrapText="1"/>
    </xf>
    <xf numFmtId="164" fontId="8" fillId="2" borderId="8" xfId="0" applyNumberFormat="1" applyFont="1" applyFill="1" applyBorder="1" applyAlignment="1">
      <alignment horizontal="center" wrapText="1"/>
    </xf>
    <xf numFmtId="0" fontId="1" fillId="4" borderId="13" xfId="0" applyFont="1" applyFill="1" applyBorder="1" applyAlignment="1" applyProtection="1">
      <alignment horizontal="center" vertical="center" wrapText="1"/>
      <protection hidden="1"/>
    </xf>
    <xf numFmtId="0" fontId="1" fillId="4" borderId="14" xfId="0" applyFont="1" applyFill="1" applyBorder="1" applyAlignment="1" applyProtection="1">
      <alignment horizontal="center" vertical="center" wrapText="1"/>
      <protection hidden="1"/>
    </xf>
    <xf numFmtId="0" fontId="1" fillId="5" borderId="1" xfId="0" applyFont="1" applyFill="1" applyBorder="1" applyAlignment="1" applyProtection="1">
      <alignment horizontal="left" vertical="center" wrapText="1"/>
      <protection hidden="1"/>
    </xf>
    <xf numFmtId="0" fontId="0" fillId="7" borderId="1" xfId="0" applyFill="1" applyBorder="1" applyAlignment="1" applyProtection="1">
      <alignment horizontal="left" vertical="center" wrapText="1"/>
      <protection hidden="1"/>
    </xf>
    <xf numFmtId="0" fontId="1" fillId="7" borderId="1" xfId="0" applyFont="1" applyFill="1" applyBorder="1" applyAlignment="1" applyProtection="1">
      <alignment horizontal="right" vertical="center" wrapText="1"/>
      <protection hidden="1"/>
    </xf>
    <xf numFmtId="0" fontId="11" fillId="4" borderId="1" xfId="0" applyFont="1" applyFill="1" applyBorder="1" applyAlignment="1" applyProtection="1">
      <alignment horizontal="center" vertical="center" wrapText="1"/>
      <protection hidden="1"/>
    </xf>
    <xf numFmtId="0" fontId="10" fillId="7" borderId="1" xfId="0" applyFont="1" applyFill="1" applyBorder="1" applyAlignment="1" applyProtection="1">
      <alignment horizontal="right" vertical="center" wrapText="1"/>
      <protection hidden="1"/>
    </xf>
    <xf numFmtId="0" fontId="11" fillId="7" borderId="1" xfId="0" applyFont="1" applyFill="1" applyBorder="1" applyAlignment="1" applyProtection="1">
      <alignment horizontal="right" vertical="center" wrapText="1"/>
      <protection hidden="1"/>
    </xf>
    <xf numFmtId="0" fontId="21" fillId="7" borderId="1" xfId="0" applyFont="1" applyFill="1" applyBorder="1" applyAlignment="1" applyProtection="1">
      <alignment horizontal="right" vertical="center" wrapText="1"/>
      <protection hidden="1"/>
    </xf>
    <xf numFmtId="0" fontId="19" fillId="0" borderId="8" xfId="0" applyFont="1" applyBorder="1" applyAlignment="1" applyProtection="1">
      <alignment horizontal="center" vertical="center" wrapText="1"/>
      <protection hidden="1"/>
    </xf>
    <xf numFmtId="0" fontId="1" fillId="6" borderId="1" xfId="0" applyFont="1" applyFill="1" applyBorder="1" applyAlignment="1" applyProtection="1">
      <alignment horizontal="center" vertical="center" wrapText="1"/>
      <protection hidden="1"/>
    </xf>
    <xf numFmtId="0" fontId="1" fillId="11" borderId="1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horizontal="left" wrapText="1"/>
      <protection hidden="1"/>
    </xf>
    <xf numFmtId="0" fontId="10" fillId="0" borderId="3" xfId="0" applyFont="1" applyBorder="1" applyAlignment="1" applyProtection="1">
      <alignment horizontal="left" vertical="center" wrapText="1"/>
      <protection hidden="1"/>
    </xf>
    <xf numFmtId="0" fontId="10" fillId="0" borderId="3" xfId="0" applyFont="1" applyBorder="1" applyAlignment="1" applyProtection="1">
      <alignment horizontal="left" wrapText="1"/>
      <protection hidden="1"/>
    </xf>
    <xf numFmtId="0" fontId="1" fillId="10" borderId="1" xfId="0" applyFont="1" applyFill="1" applyBorder="1" applyAlignment="1" applyProtection="1">
      <alignment horizontal="center" vertical="center" wrapText="1"/>
      <protection hidden="1"/>
    </xf>
    <xf numFmtId="0" fontId="16" fillId="10" borderId="1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horizontal="left" vertical="center" wrapText="1"/>
      <protection hidden="1"/>
    </xf>
    <xf numFmtId="0" fontId="1" fillId="0" borderId="1" xfId="0" applyFont="1" applyBorder="1" applyAlignment="1" applyProtection="1">
      <alignment horizontal="right" vertical="center" wrapText="1"/>
      <protection hidden="1"/>
    </xf>
    <xf numFmtId="0" fontId="7" fillId="4" borderId="1" xfId="0" applyFont="1" applyFill="1" applyBorder="1" applyAlignment="1" applyProtection="1">
      <alignment horizontal="center" vertical="center" wrapText="1"/>
      <protection hidden="1"/>
    </xf>
    <xf numFmtId="0" fontId="1" fillId="0" borderId="11" xfId="0" applyFont="1" applyBorder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1" fillId="9" borderId="1" xfId="0" applyFont="1" applyFill="1" applyBorder="1" applyAlignment="1" applyProtection="1">
      <alignment horizontal="center" vertical="center"/>
      <protection hidden="1"/>
    </xf>
    <xf numFmtId="0" fontId="16" fillId="9" borderId="1" xfId="0" applyFont="1" applyFill="1" applyBorder="1" applyAlignment="1" applyProtection="1">
      <alignment horizontal="center" vertical="center" wrapText="1"/>
      <protection hidden="1"/>
    </xf>
    <xf numFmtId="0" fontId="1" fillId="0" borderId="10" xfId="0" applyFont="1" applyBorder="1" applyAlignment="1" applyProtection="1">
      <alignment horizontal="right" vertical="center" wrapText="1"/>
      <protection hidden="1"/>
    </xf>
    <xf numFmtId="0" fontId="1" fillId="0" borderId="12" xfId="0" applyFont="1" applyBorder="1" applyAlignment="1" applyProtection="1">
      <alignment horizontal="right" vertical="center" wrapText="1"/>
      <protection hidden="1"/>
    </xf>
    <xf numFmtId="0" fontId="1" fillId="7" borderId="0" xfId="0" applyFont="1" applyFill="1" applyAlignment="1" applyProtection="1">
      <alignment horizontal="center" vertical="center" wrapText="1"/>
      <protection hidden="1"/>
    </xf>
    <xf numFmtId="0" fontId="1" fillId="3" borderId="10" xfId="0" applyFont="1" applyFill="1" applyBorder="1" applyAlignment="1" applyProtection="1">
      <alignment horizontal="center" vertical="center" wrapText="1"/>
      <protection hidden="1"/>
    </xf>
    <xf numFmtId="0" fontId="1" fillId="3" borderId="11" xfId="0" applyFont="1" applyFill="1" applyBorder="1" applyAlignment="1" applyProtection="1">
      <alignment horizontal="center" vertical="center" wrapText="1"/>
      <protection hidden="1"/>
    </xf>
    <xf numFmtId="0" fontId="0" fillId="7" borderId="10" xfId="0" applyFill="1" applyBorder="1" applyAlignment="1" applyProtection="1">
      <alignment horizontal="left" vertical="center" wrapText="1"/>
      <protection hidden="1"/>
    </xf>
    <xf numFmtId="0" fontId="0" fillId="7" borderId="12" xfId="0" applyFill="1" applyBorder="1" applyAlignment="1" applyProtection="1">
      <alignment horizontal="left" vertical="center" wrapText="1"/>
      <protection hidden="1"/>
    </xf>
    <xf numFmtId="0" fontId="0" fillId="7" borderId="10" xfId="0" applyFill="1" applyBorder="1" applyAlignment="1" applyProtection="1">
      <alignment horizontal="left" wrapText="1"/>
      <protection hidden="1"/>
    </xf>
    <xf numFmtId="0" fontId="0" fillId="7" borderId="12" xfId="0" applyFill="1" applyBorder="1" applyAlignment="1" applyProtection="1">
      <alignment horizontal="left" wrapText="1"/>
      <protection hidden="1"/>
    </xf>
    <xf numFmtId="0" fontId="1" fillId="7" borderId="10" xfId="0" applyFont="1" applyFill="1" applyBorder="1" applyAlignment="1" applyProtection="1">
      <alignment horizontal="right" wrapText="1"/>
      <protection hidden="1"/>
    </xf>
    <xf numFmtId="0" fontId="1" fillId="7" borderId="12" xfId="0" applyFont="1" applyFill="1" applyBorder="1" applyAlignment="1" applyProtection="1">
      <alignment horizontal="right" wrapText="1"/>
      <protection hidden="1"/>
    </xf>
    <xf numFmtId="0" fontId="10" fillId="7" borderId="10" xfId="0" applyFont="1" applyFill="1" applyBorder="1" applyAlignment="1" applyProtection="1">
      <alignment horizontal="right" wrapText="1"/>
      <protection hidden="1"/>
    </xf>
    <xf numFmtId="0" fontId="10" fillId="7" borderId="12" xfId="0" applyFont="1" applyFill="1" applyBorder="1" applyAlignment="1" applyProtection="1">
      <alignment horizontal="right" wrapText="1"/>
      <protection hidden="1"/>
    </xf>
    <xf numFmtId="0" fontId="1" fillId="3" borderId="12" xfId="0" applyFont="1" applyFill="1" applyBorder="1" applyAlignment="1" applyProtection="1">
      <alignment horizontal="center" vertical="center" wrapText="1"/>
      <protection hidden="1"/>
    </xf>
    <xf numFmtId="0" fontId="10" fillId="7" borderId="10" xfId="0" applyFont="1" applyFill="1" applyBorder="1" applyAlignment="1" applyProtection="1">
      <alignment horizontal="right" vertical="center" wrapText="1"/>
      <protection hidden="1"/>
    </xf>
    <xf numFmtId="0" fontId="10" fillId="7" borderId="12" xfId="0" applyFont="1" applyFill="1" applyBorder="1" applyAlignment="1" applyProtection="1">
      <alignment horizontal="right" vertical="center" wrapText="1"/>
      <protection hidden="1"/>
    </xf>
    <xf numFmtId="0" fontId="14" fillId="7" borderId="1" xfId="1" applyFont="1" applyFill="1" applyBorder="1" applyAlignment="1" applyProtection="1">
      <alignment horizontal="left" vertical="center" wrapText="1"/>
      <protection hidden="1"/>
    </xf>
    <xf numFmtId="0" fontId="1" fillId="7" borderId="0" xfId="0" applyFont="1" applyFill="1" applyAlignment="1" applyProtection="1">
      <alignment horizontal="center" wrapText="1"/>
      <protection hidden="1"/>
    </xf>
    <xf numFmtId="0" fontId="11" fillId="3" borderId="1" xfId="0" applyFont="1" applyFill="1" applyBorder="1" applyAlignment="1" applyProtection="1">
      <alignment horizontal="center" vertical="center" wrapText="1"/>
      <protection hidden="1"/>
    </xf>
    <xf numFmtId="0" fontId="0" fillId="7" borderId="14" xfId="0" applyFill="1" applyBorder="1" applyAlignment="1" applyProtection="1">
      <alignment horizontal="left" wrapText="1"/>
      <protection hidden="1"/>
    </xf>
    <xf numFmtId="0" fontId="0" fillId="7" borderId="1" xfId="0" applyFill="1" applyBorder="1" applyAlignment="1" applyProtection="1">
      <alignment horizontal="left" wrapText="1"/>
      <protection hidden="1"/>
    </xf>
    <xf numFmtId="0" fontId="1" fillId="4" borderId="10" xfId="0" applyFont="1" applyFill="1" applyBorder="1" applyAlignment="1" applyProtection="1">
      <alignment horizontal="left" vertical="center" wrapText="1"/>
      <protection hidden="1"/>
    </xf>
    <xf numFmtId="0" fontId="1" fillId="4" borderId="11" xfId="0" applyFont="1" applyFill="1" applyBorder="1" applyAlignment="1" applyProtection="1">
      <alignment horizontal="left" vertical="center" wrapText="1"/>
      <protection hidden="1"/>
    </xf>
    <xf numFmtId="0" fontId="1" fillId="6" borderId="10" xfId="0" applyFont="1" applyFill="1" applyBorder="1" applyAlignment="1" applyProtection="1">
      <alignment horizontal="center"/>
      <protection hidden="1"/>
    </xf>
    <xf numFmtId="0" fontId="1" fillId="6" borderId="11" xfId="0" applyFont="1" applyFill="1" applyBorder="1" applyAlignment="1" applyProtection="1">
      <alignment horizontal="center"/>
      <protection hidden="1"/>
    </xf>
    <xf numFmtId="0" fontId="1" fillId="6" borderId="12" xfId="0" applyFont="1" applyFill="1" applyBorder="1" applyAlignment="1" applyProtection="1">
      <alignment horizontal="center"/>
      <protection hidden="1"/>
    </xf>
    <xf numFmtId="0" fontId="26" fillId="2" borderId="2" xfId="0" applyFont="1" applyFill="1" applyBorder="1" applyAlignment="1" applyProtection="1">
      <alignment horizontal="center"/>
      <protection hidden="1"/>
    </xf>
    <xf numFmtId="0" fontId="26" fillId="2" borderId="3" xfId="0" applyFont="1" applyFill="1" applyBorder="1" applyAlignment="1" applyProtection="1">
      <alignment horizontal="center"/>
      <protection hidden="1"/>
    </xf>
    <xf numFmtId="0" fontId="26" fillId="2" borderId="4" xfId="0" applyFont="1" applyFill="1" applyBorder="1" applyAlignment="1" applyProtection="1">
      <alignment horizontal="center"/>
      <protection hidden="1"/>
    </xf>
    <xf numFmtId="0" fontId="0" fillId="2" borderId="7" xfId="0" applyFill="1" applyBorder="1" applyAlignment="1" applyProtection="1">
      <alignment horizontal="center"/>
      <protection hidden="1"/>
    </xf>
    <xf numFmtId="0" fontId="0" fillId="2" borderId="8" xfId="0" applyFill="1" applyBorder="1" applyAlignment="1" applyProtection="1">
      <alignment horizontal="center"/>
      <protection hidden="1"/>
    </xf>
    <xf numFmtId="0" fontId="0" fillId="2" borderId="9" xfId="0" applyFill="1" applyBorder="1" applyAlignment="1" applyProtection="1">
      <alignment horizontal="center"/>
      <protection hidden="1"/>
    </xf>
  </cellXfs>
  <cellStyles count="3">
    <cellStyle name="Collegamento ipertestuale" xfId="1" builtinId="8"/>
    <cellStyle name="Normale" xfId="0" builtinId="0"/>
    <cellStyle name="Percentuale" xfId="2" builtinId="5"/>
  </cellStyles>
  <dxfs count="3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/>
        <color rgb="FFFF0000"/>
      </font>
    </dxf>
    <dxf>
      <font>
        <b val="0"/>
        <i val="0"/>
        <color rgb="FFFF0000"/>
      </font>
    </dxf>
    <dxf>
      <font>
        <b val="0"/>
        <i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it-IT" sz="1200" b="1"/>
              <a:t>Composizione degli Oneri e Costi</a:t>
            </a:r>
          </a:p>
        </c:rich>
      </c:tx>
      <c:layout>
        <c:manualLayout>
          <c:xMode val="edge"/>
          <c:yMode val="edge"/>
          <c:x val="0.30431000370629208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'REPORT MOD AB'!$D$79</c:f>
              <c:strCache>
                <c:ptCount val="1"/>
                <c:pt idx="0">
                  <c:v>Anno 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'REPORT MOD AB'!$B$80:$B$84</c:f>
              <c:strCache>
                <c:ptCount val="5"/>
                <c:pt idx="0">
                  <c:v>A) COSTI E ONERI DA ATTIVITA' DI INTERESSE GENERALE</c:v>
                </c:pt>
                <c:pt idx="1">
                  <c:v>B) COSTI E ONERI DA ATTIVITA' DIVERSE</c:v>
                </c:pt>
                <c:pt idx="2">
                  <c:v>C) COSTI E ONERI DA ATTIVITA' DI RACCOLTA FONDI</c:v>
                </c:pt>
                <c:pt idx="3">
                  <c:v>D) COSTI E ONERI DA ATTIVITA' FINANZIARIE E PATRIMONIALI</c:v>
                </c:pt>
                <c:pt idx="4">
                  <c:v>E) COSTI E ONERI DI SUPPORTO GENERALE</c:v>
                </c:pt>
              </c:strCache>
            </c:strRef>
          </c:cat>
          <c:val>
            <c:numRef>
              <c:f>'REPORT MOD AB'!$D$80:$D$84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AB-4AD4-BA4B-922FEDC9CE12}"/>
            </c:ext>
          </c:extLst>
        </c:ser>
        <c:ser>
          <c:idx val="1"/>
          <c:order val="1"/>
          <c:tx>
            <c:strRef>
              <c:f>'REPORT MOD AB'!$E$79</c:f>
              <c:strCache>
                <c:ptCount val="1"/>
                <c:pt idx="0">
                  <c:v>Anno n-1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'REPORT MOD AB'!$B$80:$B$84</c:f>
              <c:strCache>
                <c:ptCount val="5"/>
                <c:pt idx="0">
                  <c:v>A) COSTI E ONERI DA ATTIVITA' DI INTERESSE GENERALE</c:v>
                </c:pt>
                <c:pt idx="1">
                  <c:v>B) COSTI E ONERI DA ATTIVITA' DIVERSE</c:v>
                </c:pt>
                <c:pt idx="2">
                  <c:v>C) COSTI E ONERI DA ATTIVITA' DI RACCOLTA FONDI</c:v>
                </c:pt>
                <c:pt idx="3">
                  <c:v>D) COSTI E ONERI DA ATTIVITA' FINANZIARIE E PATRIMONIALI</c:v>
                </c:pt>
                <c:pt idx="4">
                  <c:v>E) COSTI E ONERI DI SUPPORTO GENERALE</c:v>
                </c:pt>
              </c:strCache>
            </c:strRef>
          </c:cat>
          <c:val>
            <c:numRef>
              <c:f>'REPORT MOD AB'!$E$80:$E$84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AB-4AD4-BA4B-922FEDC9CE1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21334032"/>
        <c:axId val="521333672"/>
      </c:barChart>
      <c:catAx>
        <c:axId val="5213340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21333672"/>
        <c:crosses val="autoZero"/>
        <c:auto val="1"/>
        <c:lblAlgn val="ctr"/>
        <c:lblOffset val="100"/>
        <c:noMultiLvlLbl val="0"/>
      </c:catAx>
      <c:valAx>
        <c:axId val="52133367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521334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it-IT" sz="1200" b="1"/>
              <a:t>Composizione delle uscite totali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'REPORT MOD D'!$D$75</c:f>
              <c:strCache>
                <c:ptCount val="1"/>
                <c:pt idx="0">
                  <c:v>Anno 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'REPORT MOD D'!$B$76:$B$82</c:f>
              <c:strCache>
                <c:ptCount val="7"/>
                <c:pt idx="0">
                  <c:v>A) USCITE DA ATTIVITA' DI INTERESSE GENERALE</c:v>
                </c:pt>
                <c:pt idx="1">
                  <c:v>B) USCITE DA ATTIVITA' DIVERSE</c:v>
                </c:pt>
                <c:pt idx="2">
                  <c:v>C) USCITE DA ATTIVITA' DI RACCOLTA FONDI</c:v>
                </c:pt>
                <c:pt idx="3">
                  <c:v>D) USCITE DA ATTIVITA' FINANZIARIE E PATRIMONIALI</c:v>
                </c:pt>
                <c:pt idx="4">
                  <c:v>E) USCITE DI SUPPORTO GENERALE</c:v>
                </c:pt>
                <c:pt idx="5">
                  <c:v>Imposte</c:v>
                </c:pt>
                <c:pt idx="6">
                  <c:v>Uscite da investimenti in immobilizzazioni o da deflussi di capitali di terzi</c:v>
                </c:pt>
              </c:strCache>
            </c:strRef>
          </c:cat>
          <c:val>
            <c:numRef>
              <c:f>'REPORT MOD D'!$D$76:$D$82</c:f>
              <c:numCache>
                <c:formatCode>0.0%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BB-45FC-B761-E2A3BE340C82}"/>
            </c:ext>
          </c:extLst>
        </c:ser>
        <c:ser>
          <c:idx val="1"/>
          <c:order val="1"/>
          <c:tx>
            <c:strRef>
              <c:f>'REPORT MOD D'!$E$75</c:f>
              <c:strCache>
                <c:ptCount val="1"/>
                <c:pt idx="0">
                  <c:v>Anno n-1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'REPORT MOD D'!$B$76:$B$82</c:f>
              <c:strCache>
                <c:ptCount val="7"/>
                <c:pt idx="0">
                  <c:v>A) USCITE DA ATTIVITA' DI INTERESSE GENERALE</c:v>
                </c:pt>
                <c:pt idx="1">
                  <c:v>B) USCITE DA ATTIVITA' DIVERSE</c:v>
                </c:pt>
                <c:pt idx="2">
                  <c:v>C) USCITE DA ATTIVITA' DI RACCOLTA FONDI</c:v>
                </c:pt>
                <c:pt idx="3">
                  <c:v>D) USCITE DA ATTIVITA' FINANZIARIE E PATRIMONIALI</c:v>
                </c:pt>
                <c:pt idx="4">
                  <c:v>E) USCITE DI SUPPORTO GENERALE</c:v>
                </c:pt>
                <c:pt idx="5">
                  <c:v>Imposte</c:v>
                </c:pt>
                <c:pt idx="6">
                  <c:v>Uscite da investimenti in immobilizzazioni o da deflussi di capitali di terzi</c:v>
                </c:pt>
              </c:strCache>
            </c:strRef>
          </c:cat>
          <c:val>
            <c:numRef>
              <c:f>'REPORT MOD D'!$E$76:$E$82</c:f>
              <c:numCache>
                <c:formatCode>0.0%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BB-45FC-B761-E2A3BE340C8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07919848"/>
        <c:axId val="507921648"/>
      </c:barChart>
      <c:catAx>
        <c:axId val="5079198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07921648"/>
        <c:crosses val="autoZero"/>
        <c:auto val="1"/>
        <c:lblAlgn val="ctr"/>
        <c:lblOffset val="100"/>
        <c:noMultiLvlLbl val="0"/>
      </c:catAx>
      <c:valAx>
        <c:axId val="507921648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507919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it-IT" sz="1200" b="1"/>
              <a:t>Composizione delle entrate totali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'REPORT MOD D'!$D$107</c:f>
              <c:strCache>
                <c:ptCount val="1"/>
                <c:pt idx="0">
                  <c:v>Anno 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'REPORT MOD D'!$B$108:$B$113</c:f>
              <c:strCache>
                <c:ptCount val="6"/>
                <c:pt idx="0">
                  <c:v>A) ENTRATE DA ATTIVITA' DI INTERESSE GENERALE</c:v>
                </c:pt>
                <c:pt idx="1">
                  <c:v>B) ENTRATE DA ATTIVITA' DIVERSE</c:v>
                </c:pt>
                <c:pt idx="2">
                  <c:v>C) ENTRATE DA ATTIVITA' DI RACCOLTA FONDI</c:v>
                </c:pt>
                <c:pt idx="3">
                  <c:v>D) ENTRATE DA ATTIVITA' FINANZIARIE E PATRIMONIALI</c:v>
                </c:pt>
                <c:pt idx="4">
                  <c:v>E) ENTRATE DI SUPPORTO GENERALE</c:v>
                </c:pt>
                <c:pt idx="5">
                  <c:v>Entrate da disinvestimenti in immobilizzazioni o da flussi di capitale di terzi</c:v>
                </c:pt>
              </c:strCache>
            </c:strRef>
          </c:cat>
          <c:val>
            <c:numRef>
              <c:f>'REPORT MOD D'!$D$108:$D$113</c:f>
              <c:numCache>
                <c:formatCode>0.0%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F8-46B5-9732-EBFE833BA689}"/>
            </c:ext>
          </c:extLst>
        </c:ser>
        <c:ser>
          <c:idx val="1"/>
          <c:order val="1"/>
          <c:tx>
            <c:strRef>
              <c:f>'REPORT MOD D'!$E$107</c:f>
              <c:strCache>
                <c:ptCount val="1"/>
                <c:pt idx="0">
                  <c:v>Anno n-1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'REPORT MOD D'!$B$108:$B$113</c:f>
              <c:strCache>
                <c:ptCount val="6"/>
                <c:pt idx="0">
                  <c:v>A) ENTRATE DA ATTIVITA' DI INTERESSE GENERALE</c:v>
                </c:pt>
                <c:pt idx="1">
                  <c:v>B) ENTRATE DA ATTIVITA' DIVERSE</c:v>
                </c:pt>
                <c:pt idx="2">
                  <c:v>C) ENTRATE DA ATTIVITA' DI RACCOLTA FONDI</c:v>
                </c:pt>
                <c:pt idx="3">
                  <c:v>D) ENTRATE DA ATTIVITA' FINANZIARIE E PATRIMONIALI</c:v>
                </c:pt>
                <c:pt idx="4">
                  <c:v>E) ENTRATE DI SUPPORTO GENERALE</c:v>
                </c:pt>
                <c:pt idx="5">
                  <c:v>Entrate da disinvestimenti in immobilizzazioni o da flussi di capitale di terzi</c:v>
                </c:pt>
              </c:strCache>
            </c:strRef>
          </c:cat>
          <c:val>
            <c:numRef>
              <c:f>'REPORT MOD D'!$E$108:$E$113</c:f>
              <c:numCache>
                <c:formatCode>0.0%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F8-46B5-9732-EBFE833BA6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16613984"/>
        <c:axId val="516612904"/>
      </c:barChart>
      <c:catAx>
        <c:axId val="5166139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16612904"/>
        <c:crosses val="autoZero"/>
        <c:auto val="1"/>
        <c:lblAlgn val="ctr"/>
        <c:lblOffset val="100"/>
        <c:noMultiLvlLbl val="0"/>
      </c:catAx>
      <c:valAx>
        <c:axId val="516612904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516613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2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it-IT" sz="1200" b="1"/>
              <a:t>Indici di Avanzi/Disavanzi per categoria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'DATI GRAFICI'!$G$13</c:f>
              <c:strCache>
                <c:ptCount val="1"/>
                <c:pt idx="0">
                  <c:v>Anno 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'DATI GRAFICI'!$F$14:$F$19</c:f>
              <c:strCache>
                <c:ptCount val="6"/>
                <c:pt idx="0">
                  <c:v>Attività di interesse generale </c:v>
                </c:pt>
                <c:pt idx="1">
                  <c:v>Attività diverse </c:v>
                </c:pt>
                <c:pt idx="2">
                  <c:v>Attività di raccolta fondi </c:v>
                </c:pt>
                <c:pt idx="3">
                  <c:v>Attività finanziarie e patrimoniali </c:v>
                </c:pt>
                <c:pt idx="4">
                  <c:v>Prima delle imposte </c:v>
                </c:pt>
                <c:pt idx="5">
                  <c:v>Avanzo/disavanzo d'esercizio </c:v>
                </c:pt>
              </c:strCache>
            </c:strRef>
          </c:cat>
          <c:val>
            <c:numRef>
              <c:f>'DATI GRAFICI'!$G$14:$G$19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65-4886-B363-1D05BDFAA3A8}"/>
            </c:ext>
          </c:extLst>
        </c:ser>
        <c:ser>
          <c:idx val="1"/>
          <c:order val="1"/>
          <c:tx>
            <c:strRef>
              <c:f>'DATI GRAFICI'!$H$13</c:f>
              <c:strCache>
                <c:ptCount val="1"/>
                <c:pt idx="0">
                  <c:v>Anno n-1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'DATI GRAFICI'!$F$14:$F$19</c:f>
              <c:strCache>
                <c:ptCount val="6"/>
                <c:pt idx="0">
                  <c:v>Attività di interesse generale </c:v>
                </c:pt>
                <c:pt idx="1">
                  <c:v>Attività diverse </c:v>
                </c:pt>
                <c:pt idx="2">
                  <c:v>Attività di raccolta fondi </c:v>
                </c:pt>
                <c:pt idx="3">
                  <c:v>Attività finanziarie e patrimoniali </c:v>
                </c:pt>
                <c:pt idx="4">
                  <c:v>Prima delle imposte </c:v>
                </c:pt>
                <c:pt idx="5">
                  <c:v>Avanzo/disavanzo d'esercizio </c:v>
                </c:pt>
              </c:strCache>
            </c:strRef>
          </c:cat>
          <c:val>
            <c:numRef>
              <c:f>'DATI GRAFICI'!$H$14:$H$19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65-4886-B363-1D05BDFAA3A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74142848"/>
        <c:axId val="574143928"/>
      </c:barChart>
      <c:catAx>
        <c:axId val="574142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74143928"/>
        <c:crosses val="autoZero"/>
        <c:auto val="1"/>
        <c:lblAlgn val="ctr"/>
        <c:lblOffset val="100"/>
        <c:noMultiLvlLbl val="0"/>
      </c:catAx>
      <c:valAx>
        <c:axId val="57414392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crossAx val="574142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Totale liquidità disponibile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'DATI GRAFICI'!$F$24</c:f>
              <c:strCache>
                <c:ptCount val="1"/>
                <c:pt idx="0">
                  <c:v>Totale liquidità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'DATI GRAFICI'!$G$23:$H$23</c:f>
              <c:strCache>
                <c:ptCount val="2"/>
                <c:pt idx="0">
                  <c:v>Anno n</c:v>
                </c:pt>
                <c:pt idx="1">
                  <c:v>Anno n-1</c:v>
                </c:pt>
              </c:strCache>
            </c:strRef>
          </c:cat>
          <c:val>
            <c:numRef>
              <c:f>'DATI GRAFICI'!$G$24:$H$24</c:f>
              <c:numCache>
                <c:formatCode>_-[$€-2]\ * #,##0.00_-;\-[$€-2]\ * #,##0.00_-;_-[$€-2]\ * "-"??_-;_-@_-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46-431C-9CB8-789FBC47936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204976"/>
        <c:axId val="81205336"/>
      </c:barChart>
      <c:catAx>
        <c:axId val="81204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1205336"/>
        <c:crosses val="autoZero"/>
        <c:auto val="1"/>
        <c:lblAlgn val="ctr"/>
        <c:lblOffset val="100"/>
        <c:noMultiLvlLbl val="0"/>
      </c:catAx>
      <c:valAx>
        <c:axId val="8120533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€-2]\ * #,##0.00_-;\-[$€-2]\ * #,##0.00_-;_-[$€-2]\ * &quot;-&quot;??_-;_-@_-" sourceLinked="1"/>
        <c:majorTickMark val="none"/>
        <c:minorTickMark val="none"/>
        <c:tickLblPos val="nextTo"/>
        <c:crossAx val="81204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2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it-IT" sz="1100" b="1">
                <a:solidFill>
                  <a:sysClr val="windowText" lastClr="000000"/>
                </a:solidFill>
              </a:rPr>
              <a:t>Composizione dei Proventi e Ricavi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'REPORT MOD AB'!$D$113</c:f>
              <c:strCache>
                <c:ptCount val="1"/>
                <c:pt idx="0">
                  <c:v>Anno 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'REPORT MOD AB'!$B$114:$B$118</c:f>
              <c:strCache>
                <c:ptCount val="5"/>
                <c:pt idx="0">
                  <c:v>A) RICAVI, RENDITE E PROVENTI DA ATTIVITA' DI INTERESSE GENERALE</c:v>
                </c:pt>
                <c:pt idx="1">
                  <c:v>B) RICAVI, RENDITE E PROVENTI DA ATTIVITA' DIVERSE</c:v>
                </c:pt>
                <c:pt idx="2">
                  <c:v>C) RICAVI, RENDITE E PROVENTI DA ATTIVITA' DI RACCOLTA FONDI</c:v>
                </c:pt>
                <c:pt idx="3">
                  <c:v>D) RICAVI, RENDITE E PROVENTI DA ATTIVITA' FINANZIARIE E PATRIMONIALI</c:v>
                </c:pt>
                <c:pt idx="4">
                  <c:v>E) PROVENTI DI SUPPORTO GENERALE</c:v>
                </c:pt>
              </c:strCache>
            </c:strRef>
          </c:cat>
          <c:val>
            <c:numRef>
              <c:f>'REPORT MOD AB'!$D$114:$D$118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9-40B2-A760-005E0D6330FA}"/>
            </c:ext>
          </c:extLst>
        </c:ser>
        <c:ser>
          <c:idx val="1"/>
          <c:order val="1"/>
          <c:tx>
            <c:strRef>
              <c:f>'REPORT MOD AB'!$E$113</c:f>
              <c:strCache>
                <c:ptCount val="1"/>
                <c:pt idx="0">
                  <c:v>Anno n-1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'REPORT MOD AB'!$B$114:$B$118</c:f>
              <c:strCache>
                <c:ptCount val="5"/>
                <c:pt idx="0">
                  <c:v>A) RICAVI, RENDITE E PROVENTI DA ATTIVITA' DI INTERESSE GENERALE</c:v>
                </c:pt>
                <c:pt idx="1">
                  <c:v>B) RICAVI, RENDITE E PROVENTI DA ATTIVITA' DIVERSE</c:v>
                </c:pt>
                <c:pt idx="2">
                  <c:v>C) RICAVI, RENDITE E PROVENTI DA ATTIVITA' DI RACCOLTA FONDI</c:v>
                </c:pt>
                <c:pt idx="3">
                  <c:v>D) RICAVI, RENDITE E PROVENTI DA ATTIVITA' FINANZIARIE E PATRIMONIALI</c:v>
                </c:pt>
                <c:pt idx="4">
                  <c:v>E) PROVENTI DI SUPPORTO GENERALE</c:v>
                </c:pt>
              </c:strCache>
            </c:strRef>
          </c:cat>
          <c:val>
            <c:numRef>
              <c:f>'REPORT MOD AB'!$E$114:$E$118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69-40B2-A760-005E0D6330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21329072"/>
        <c:axId val="521325112"/>
      </c:barChart>
      <c:catAx>
        <c:axId val="5213290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21325112"/>
        <c:crosses val="autoZero"/>
        <c:auto val="1"/>
        <c:lblAlgn val="ctr"/>
        <c:lblOffset val="100"/>
        <c:noMultiLvlLbl val="0"/>
      </c:catAx>
      <c:valAx>
        <c:axId val="52132511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521329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2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it-IT" sz="1100" b="1">
                <a:solidFill>
                  <a:sysClr val="windowText" lastClr="000000"/>
                </a:solidFill>
              </a:rPr>
              <a:t>Risultato di gestione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'DATI GRAFICI'!$B$6</c:f>
              <c:strCache>
                <c:ptCount val="1"/>
                <c:pt idx="0">
                  <c:v>Proventi e Ricavi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'DATI GRAFICI'!$A$7:$A$8</c:f>
              <c:strCache>
                <c:ptCount val="2"/>
                <c:pt idx="0">
                  <c:v>Anno n</c:v>
                </c:pt>
                <c:pt idx="1">
                  <c:v>Anno n-1</c:v>
                </c:pt>
              </c:strCache>
            </c:strRef>
          </c:cat>
          <c:val>
            <c:numRef>
              <c:f>'DATI GRAFICI'!$B$7:$B$8</c:f>
              <c:numCache>
                <c:formatCode>_-[$€-2]\ * #,##0_-;\-[$€-2]\ * #,##0_-;_-[$€-2]\ * "-"??_-;_-@_-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B4-4A22-95DF-42AD400CF2C7}"/>
            </c:ext>
          </c:extLst>
        </c:ser>
        <c:ser>
          <c:idx val="1"/>
          <c:order val="1"/>
          <c:tx>
            <c:strRef>
              <c:f>'DATI GRAFICI'!$C$6</c:f>
              <c:strCache>
                <c:ptCount val="1"/>
                <c:pt idx="0">
                  <c:v>Oneri e Costi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'DATI GRAFICI'!$A$7:$A$8</c:f>
              <c:strCache>
                <c:ptCount val="2"/>
                <c:pt idx="0">
                  <c:v>Anno n</c:v>
                </c:pt>
                <c:pt idx="1">
                  <c:v>Anno n-1</c:v>
                </c:pt>
              </c:strCache>
            </c:strRef>
          </c:cat>
          <c:val>
            <c:numRef>
              <c:f>'DATI GRAFICI'!$C$7:$C$8</c:f>
              <c:numCache>
                <c:formatCode>_-[$€-2]\ * #,##0_-;\-[$€-2]\ * #,##0_-;_-[$€-2]\ * "-"??_-;_-@_-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B4-4A22-95DF-42AD400CF2C7}"/>
            </c:ext>
          </c:extLst>
        </c:ser>
        <c:ser>
          <c:idx val="2"/>
          <c:order val="2"/>
          <c:tx>
            <c:strRef>
              <c:f>'DATI GRAFICI'!$D$6</c:f>
              <c:strCache>
                <c:ptCount val="1"/>
                <c:pt idx="0">
                  <c:v>Avanzo/Disavanzo ante imposte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'DATI GRAFICI'!$A$7:$A$8</c:f>
              <c:strCache>
                <c:ptCount val="2"/>
                <c:pt idx="0">
                  <c:v>Anno n</c:v>
                </c:pt>
                <c:pt idx="1">
                  <c:v>Anno n-1</c:v>
                </c:pt>
              </c:strCache>
            </c:strRef>
          </c:cat>
          <c:val>
            <c:numRef>
              <c:f>'DATI GRAFICI'!$D$7:$D$8</c:f>
              <c:numCache>
                <c:formatCode>_-[$€-2]\ * #,##0_-;\-[$€-2]\ * #,##0_-;_-[$€-2]\ * "-"??_-;_-@_-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B4-4A22-95DF-42AD400CF2C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53177944"/>
        <c:axId val="553178304"/>
      </c:barChart>
      <c:catAx>
        <c:axId val="553177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53178304"/>
        <c:crosses val="autoZero"/>
        <c:auto val="1"/>
        <c:lblAlgn val="ctr"/>
        <c:lblOffset val="100"/>
        <c:noMultiLvlLbl val="0"/>
      </c:catAx>
      <c:valAx>
        <c:axId val="55317830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€-2]\ * #,##0_-;\-[$€-2]\ * #,##0_-;_-[$€-2]\ * &quot;-&quot;??_-;_-@_-" sourceLinked="1"/>
        <c:majorTickMark val="none"/>
        <c:minorTickMark val="none"/>
        <c:tickLblPos val="nextTo"/>
        <c:crossAx val="553177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it-IT" sz="1100" b="1">
                <a:solidFill>
                  <a:sysClr val="windowText" lastClr="000000"/>
                </a:solidFill>
              </a:rPr>
              <a:t>Avanzi/Disavanzi per categoria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'DATI GRAFICI'!$C$13</c:f>
              <c:strCache>
                <c:ptCount val="1"/>
                <c:pt idx="0">
                  <c:v>Anno 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'DATI GRAFICI'!$B$14:$B$19</c:f>
              <c:strCache>
                <c:ptCount val="6"/>
                <c:pt idx="0">
                  <c:v>Attività di interesse generale</c:v>
                </c:pt>
                <c:pt idx="1">
                  <c:v>Attività diverse</c:v>
                </c:pt>
                <c:pt idx="2">
                  <c:v>Attività di raccolta fondi</c:v>
                </c:pt>
                <c:pt idx="3">
                  <c:v>Attività finanziarie e patrimoniali </c:v>
                </c:pt>
                <c:pt idx="4">
                  <c:v>Avanzo/disavanzo d'esercizio prima delle imposte </c:v>
                </c:pt>
                <c:pt idx="5">
                  <c:v>Avanzo/disavanzo d'esercizio </c:v>
                </c:pt>
              </c:strCache>
            </c:strRef>
          </c:cat>
          <c:val>
            <c:numRef>
              <c:f>'DATI GRAFICI'!$C$14:$C$19</c:f>
              <c:numCache>
                <c:formatCode>_-[$€-2]\ * #,##0_-;\-[$€-2]\ * #,##0_-;_-[$€-2]\ * "-"??_-;_-@_-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1B-47A2-8F60-3CA166A387A5}"/>
            </c:ext>
          </c:extLst>
        </c:ser>
        <c:ser>
          <c:idx val="1"/>
          <c:order val="1"/>
          <c:tx>
            <c:strRef>
              <c:f>'DATI GRAFICI'!$D$13</c:f>
              <c:strCache>
                <c:ptCount val="1"/>
                <c:pt idx="0">
                  <c:v>Anno n-1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'DATI GRAFICI'!$B$14:$B$19</c:f>
              <c:strCache>
                <c:ptCount val="6"/>
                <c:pt idx="0">
                  <c:v>Attività di interesse generale</c:v>
                </c:pt>
                <c:pt idx="1">
                  <c:v>Attività diverse</c:v>
                </c:pt>
                <c:pt idx="2">
                  <c:v>Attività di raccolta fondi</c:v>
                </c:pt>
                <c:pt idx="3">
                  <c:v>Attività finanziarie e patrimoniali </c:v>
                </c:pt>
                <c:pt idx="4">
                  <c:v>Avanzo/disavanzo d'esercizio prima delle imposte </c:v>
                </c:pt>
                <c:pt idx="5">
                  <c:v>Avanzo/disavanzo d'esercizio </c:v>
                </c:pt>
              </c:strCache>
            </c:strRef>
          </c:cat>
          <c:val>
            <c:numRef>
              <c:f>'DATI GRAFICI'!$D$14:$D$19</c:f>
              <c:numCache>
                <c:formatCode>_-[$€-2]\ * #,##0_-;\-[$€-2]\ * #,##0_-;_-[$€-2]\ * "-"??_-;_-@_-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1B-47A2-8F60-3CA166A38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94992"/>
        <c:axId val="522441864"/>
      </c:barChart>
      <c:catAx>
        <c:axId val="527294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22441864"/>
        <c:crosses val="autoZero"/>
        <c:auto val="1"/>
        <c:lblAlgn val="ctr"/>
        <c:lblOffset val="100"/>
        <c:noMultiLvlLbl val="0"/>
      </c:catAx>
      <c:valAx>
        <c:axId val="522441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€-2]\ * #,##0_-;\-[$€-2]\ * #,##0_-;_-[$€-2]\ 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27294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it-IT" sz="1100" b="1">
                <a:solidFill>
                  <a:sysClr val="windowText" lastClr="000000"/>
                </a:solidFill>
              </a:rPr>
              <a:t>Composizione del patrimonio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'DATI GRAFICI'!$B$24</c:f>
              <c:strCache>
                <c:ptCount val="1"/>
                <c:pt idx="0">
                  <c:v>Patrimonio Netto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'DATI GRAFICI'!$C$23:$D$23</c:f>
              <c:strCache>
                <c:ptCount val="2"/>
                <c:pt idx="0">
                  <c:v>Anno n</c:v>
                </c:pt>
                <c:pt idx="1">
                  <c:v>Anno n-1</c:v>
                </c:pt>
              </c:strCache>
            </c:strRef>
          </c:cat>
          <c:val>
            <c:numRef>
              <c:f>'DATI GRAFICI'!$C$24:$D$24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62-441C-AC95-614DD73CEB2B}"/>
            </c:ext>
          </c:extLst>
        </c:ser>
        <c:ser>
          <c:idx val="1"/>
          <c:order val="1"/>
          <c:tx>
            <c:strRef>
              <c:f>'DATI GRAFICI'!$B$25</c:f>
              <c:strCache>
                <c:ptCount val="1"/>
                <c:pt idx="0">
                  <c:v>Patrimonio di debito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'DATI GRAFICI'!$C$23:$D$23</c:f>
              <c:strCache>
                <c:ptCount val="2"/>
                <c:pt idx="0">
                  <c:v>Anno n</c:v>
                </c:pt>
                <c:pt idx="1">
                  <c:v>Anno n-1</c:v>
                </c:pt>
              </c:strCache>
            </c:strRef>
          </c:cat>
          <c:val>
            <c:numRef>
              <c:f>'DATI GRAFICI'!$C$25:$D$25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62-441C-AC95-614DD73CEB2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51007256"/>
        <c:axId val="551007616"/>
      </c:barChart>
      <c:catAx>
        <c:axId val="551007256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51007616"/>
        <c:crosses val="autoZero"/>
        <c:auto val="1"/>
        <c:lblAlgn val="ctr"/>
        <c:lblOffset val="100"/>
        <c:noMultiLvlLbl val="0"/>
      </c:catAx>
      <c:valAx>
        <c:axId val="551007616"/>
        <c:scaling>
          <c:orientation val="maxMin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551007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it-IT" sz="1200" b="1"/>
              <a:t>Indice di disponibilità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'DATI GRAFICI'!$B$29:$B$30</c:f>
              <c:strCache>
                <c:ptCount val="2"/>
                <c:pt idx="0">
                  <c:v>Anno n</c:v>
                </c:pt>
                <c:pt idx="1">
                  <c:v>Anno n-1</c:v>
                </c:pt>
              </c:strCache>
            </c:strRef>
          </c:cat>
          <c:val>
            <c:numRef>
              <c:f>'DATI GRAFICI'!$C$29:$C$30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F4-497E-B677-CBBAA338506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85457056"/>
        <c:axId val="285457776"/>
      </c:barChart>
      <c:catAx>
        <c:axId val="285457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85457776"/>
        <c:crosses val="autoZero"/>
        <c:auto val="1"/>
        <c:lblAlgn val="ctr"/>
        <c:lblOffset val="100"/>
        <c:noMultiLvlLbl val="0"/>
      </c:catAx>
      <c:valAx>
        <c:axId val="28545777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crossAx val="285457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2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it-IT" sz="1200" b="1"/>
              <a:t>Indice di impiego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'DATI GRAFICI'!$B$33:$B$34</c:f>
              <c:strCache>
                <c:ptCount val="2"/>
                <c:pt idx="0">
                  <c:v>Anno n</c:v>
                </c:pt>
                <c:pt idx="1">
                  <c:v>Anno n-1</c:v>
                </c:pt>
              </c:strCache>
            </c:strRef>
          </c:cat>
          <c:val>
            <c:numRef>
              <c:f>'DATI GRAFICI'!$C$33:$C$34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F4-4A3C-B439-0C28FFFB0B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91573472"/>
        <c:axId val="291573832"/>
      </c:barChart>
      <c:catAx>
        <c:axId val="291573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91573832"/>
        <c:crosses val="autoZero"/>
        <c:auto val="1"/>
        <c:lblAlgn val="ctr"/>
        <c:lblOffset val="100"/>
        <c:noMultiLvlLbl val="0"/>
      </c:catAx>
      <c:valAx>
        <c:axId val="29157383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crossAx val="291573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it-IT" sz="1200" b="1"/>
              <a:t>Composizione dei debiti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'DATI GRAFICI'!$B$39</c:f>
              <c:strCache>
                <c:ptCount val="1"/>
                <c:pt idx="0">
                  <c:v>Debiti a medio lungo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'DATI GRAFICI'!$C$38:$D$38</c:f>
              <c:strCache>
                <c:ptCount val="2"/>
                <c:pt idx="0">
                  <c:v>Anno n</c:v>
                </c:pt>
                <c:pt idx="1">
                  <c:v>Anno n-1</c:v>
                </c:pt>
              </c:strCache>
            </c:strRef>
          </c:cat>
          <c:val>
            <c:numRef>
              <c:f>'DATI GRAFICI'!$C$39:$D$39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06-4FB6-8E39-8C2A91E7172D}"/>
            </c:ext>
          </c:extLst>
        </c:ser>
        <c:ser>
          <c:idx val="1"/>
          <c:order val="1"/>
          <c:tx>
            <c:strRef>
              <c:f>'DATI GRAFICI'!$B$40</c:f>
              <c:strCache>
                <c:ptCount val="1"/>
                <c:pt idx="0">
                  <c:v>Debiti a breve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'DATI GRAFICI'!$C$38:$D$38</c:f>
              <c:strCache>
                <c:ptCount val="2"/>
                <c:pt idx="0">
                  <c:v>Anno n</c:v>
                </c:pt>
                <c:pt idx="1">
                  <c:v>Anno n-1</c:v>
                </c:pt>
              </c:strCache>
            </c:strRef>
          </c:cat>
          <c:val>
            <c:numRef>
              <c:f>'DATI GRAFICI'!$C$40:$D$40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06-4FB6-8E39-8C2A91E7172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85455616"/>
        <c:axId val="285456336"/>
      </c:barChart>
      <c:catAx>
        <c:axId val="285455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85456336"/>
        <c:crosses val="autoZero"/>
        <c:auto val="1"/>
        <c:lblAlgn val="ctr"/>
        <c:lblOffset val="100"/>
        <c:noMultiLvlLbl val="0"/>
      </c:catAx>
      <c:valAx>
        <c:axId val="28545633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285455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2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it-IT" sz="1200" b="1"/>
              <a:t>Risultato di gestione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'DATI GRAFICI'!$F$6</c:f>
              <c:strCache>
                <c:ptCount val="1"/>
                <c:pt idx="0">
                  <c:v>Entrate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'DATI GRAFICI'!$E$7:$E$8</c:f>
              <c:strCache>
                <c:ptCount val="2"/>
                <c:pt idx="0">
                  <c:v>Anno n</c:v>
                </c:pt>
                <c:pt idx="1">
                  <c:v>Anno n-1</c:v>
                </c:pt>
              </c:strCache>
            </c:strRef>
          </c:cat>
          <c:val>
            <c:numRef>
              <c:f>'DATI GRAFICI'!$F$7:$F$8</c:f>
              <c:numCache>
                <c:formatCode>_-[$€-2]\ * #,##0_-;\-[$€-2]\ * #,##0_-;_-[$€-2]\ * "-"??_-;_-@_-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13-4AFC-831D-FF7C90DCA4DF}"/>
            </c:ext>
          </c:extLst>
        </c:ser>
        <c:ser>
          <c:idx val="1"/>
          <c:order val="1"/>
          <c:tx>
            <c:strRef>
              <c:f>'DATI GRAFICI'!$G$6</c:f>
              <c:strCache>
                <c:ptCount val="1"/>
                <c:pt idx="0">
                  <c:v>Uscite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'DATI GRAFICI'!$E$7:$E$8</c:f>
              <c:strCache>
                <c:ptCount val="2"/>
                <c:pt idx="0">
                  <c:v>Anno n</c:v>
                </c:pt>
                <c:pt idx="1">
                  <c:v>Anno n-1</c:v>
                </c:pt>
              </c:strCache>
            </c:strRef>
          </c:cat>
          <c:val>
            <c:numRef>
              <c:f>'DATI GRAFICI'!$G$7:$G$8</c:f>
              <c:numCache>
                <c:formatCode>_-[$€-2]\ * #,##0_-;\-[$€-2]\ * #,##0_-;_-[$€-2]\ * "-"??_-;_-@_-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13-4AFC-831D-FF7C90DCA4DF}"/>
            </c:ext>
          </c:extLst>
        </c:ser>
        <c:ser>
          <c:idx val="2"/>
          <c:order val="2"/>
          <c:tx>
            <c:strRef>
              <c:f>'DATI GRAFICI'!$H$6</c:f>
              <c:strCache>
                <c:ptCount val="1"/>
                <c:pt idx="0">
                  <c:v>Avanzo/Disavanzo ante imposte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'DATI GRAFICI'!$E$7:$E$8</c:f>
              <c:strCache>
                <c:ptCount val="2"/>
                <c:pt idx="0">
                  <c:v>Anno n</c:v>
                </c:pt>
                <c:pt idx="1">
                  <c:v>Anno n-1</c:v>
                </c:pt>
              </c:strCache>
            </c:strRef>
          </c:cat>
          <c:val>
            <c:numRef>
              <c:f>'DATI GRAFICI'!$H$7:$H$8</c:f>
              <c:numCache>
                <c:formatCode>_-[$€-2]\ * #,##0_-;\-[$€-2]\ * #,##0_-;_-[$€-2]\ * "-"??_-;_-@_-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13-4AFC-831D-FF7C90DCA4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12998672"/>
        <c:axId val="512995792"/>
      </c:barChart>
      <c:catAx>
        <c:axId val="512998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12995792"/>
        <c:crosses val="autoZero"/>
        <c:auto val="1"/>
        <c:lblAlgn val="ctr"/>
        <c:lblOffset val="100"/>
        <c:noMultiLvlLbl val="0"/>
      </c:catAx>
      <c:valAx>
        <c:axId val="51299579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€-2]\ * #,##0_-;\-[$€-2]\ * #,##0_-;_-[$€-2]\ * &quot;-&quot;??_-;_-@_-" sourceLinked="1"/>
        <c:majorTickMark val="none"/>
        <c:minorTickMark val="none"/>
        <c:tickLblPos val="nextTo"/>
        <c:crossAx val="51299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2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304801</xdr:colOff>
      <xdr:row>1</xdr:row>
      <xdr:rowOff>114299</xdr:rowOff>
    </xdr:from>
    <xdr:ext cx="1523999" cy="609601"/>
    <xdr:pic>
      <xdr:nvPicPr>
        <xdr:cNvPr id="2" name="image2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33726" y="304799"/>
          <a:ext cx="1523999" cy="609601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266700</xdr:colOff>
      <xdr:row>16</xdr:row>
      <xdr:rowOff>152400</xdr:rowOff>
    </xdr:from>
    <xdr:ext cx="3924300" cy="17335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85900" y="3457575"/>
          <a:ext cx="3924300" cy="1733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just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800" b="0">
              <a:solidFill>
                <a:schemeClr val="dk2"/>
              </a:solidFill>
              <a:latin typeface="Arial"/>
              <a:ea typeface="Arial"/>
              <a:cs typeface="Arial"/>
              <a:sym typeface="Arial"/>
            </a:rPr>
            <a:t>L’autore e l’editore non garantiscono che il contenuto del software soddisfi tutte le esigenze dell’utente né assumono alcuna responsabilità derivante dai danni diretti o indiretti causati dall’installazione, dall’uso improprio, da risultati errati derivanti da modifiche della normativa, da manipolazioni dell’utente o da qualsiasi altro errore o malfunzionamento della procedura o del proprio sistema. L’utente è in ogni caso responsabile della scelta dell’utilizzo del software, nonché dei risultati ottenuti. L’utilizzo del prodotto sottintende l’accettazione incondizionata delle norme suddette nonché di quanto riportato nella licenza d’uso.</a:t>
          </a:r>
          <a:endParaRPr sz="1400"/>
        </a:p>
        <a:p>
          <a:pPr marL="0" lvl="0" indent="0" algn="just" rtl="0">
            <a:lnSpc>
              <a:spcPct val="1125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800" b="0">
              <a:solidFill>
                <a:schemeClr val="dk2"/>
              </a:solidFill>
              <a:latin typeface="Arial"/>
              <a:ea typeface="Arial"/>
              <a:cs typeface="Arial"/>
              <a:sym typeface="Arial"/>
            </a:rPr>
            <a:t> L’utilizzo del software è subordinato al possesso della fattura attestante l’acquisto della licenza d’uso.</a:t>
          </a:r>
          <a:r>
            <a:rPr lang="en-US" sz="800">
              <a:solidFill>
                <a:schemeClr val="dk2"/>
              </a:solidFill>
              <a:latin typeface="Arial"/>
              <a:ea typeface="Arial"/>
              <a:cs typeface="Arial"/>
              <a:sym typeface="Arial"/>
            </a:rPr>
            <a:t>Fiscoetasse.com® S.r.l. - Bologna, Galleria del Pincio n. 1- info@fiscoetasse.com - P.IVA: 13193220152</a:t>
          </a:r>
          <a:endParaRPr sz="1400"/>
        </a:p>
        <a:p>
          <a:pPr marL="0" lvl="0" indent="0" algn="just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800">
              <a:solidFill>
                <a:schemeClr val="dk2"/>
              </a:solidFill>
              <a:latin typeface="Arial"/>
              <a:ea typeface="Arial"/>
              <a:cs typeface="Arial"/>
              <a:sym typeface="Arial"/>
            </a:rPr>
            <a:t>Fiscoetasse.com - Periodico Telematico Reg. Tribunale di Padova n. 1866 del 26/11/2003 - Direttore responsabile: Luigia Lumia</a:t>
          </a:r>
          <a:endParaRPr sz="1400"/>
        </a:p>
      </xdr:txBody>
    </xdr:sp>
    <xdr:clientData fLocksWithSheet="0"/>
  </xdr:oneCellAnchor>
  <xdr:oneCellAnchor>
    <xdr:from>
      <xdr:col>1</xdr:col>
      <xdr:colOff>47625</xdr:colOff>
      <xdr:row>18</xdr:row>
      <xdr:rowOff>114300</xdr:rowOff>
    </xdr:from>
    <xdr:ext cx="885825" cy="638175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7225" y="3819525"/>
          <a:ext cx="885825" cy="6381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14286</xdr:colOff>
      <xdr:row>94</xdr:row>
      <xdr:rowOff>80962</xdr:rowOff>
    </xdr:from>
    <xdr:to>
      <xdr:col>4</xdr:col>
      <xdr:colOff>628649</xdr:colOff>
      <xdr:row>108</xdr:row>
      <xdr:rowOff>157162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119</xdr:row>
      <xdr:rowOff>100012</xdr:rowOff>
    </xdr:from>
    <xdr:to>
      <xdr:col>4</xdr:col>
      <xdr:colOff>609600</xdr:colOff>
      <xdr:row>133</xdr:row>
      <xdr:rowOff>176212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95249</xdr:colOff>
      <xdr:row>62</xdr:row>
      <xdr:rowOff>100012</xdr:rowOff>
    </xdr:from>
    <xdr:to>
      <xdr:col>4</xdr:col>
      <xdr:colOff>495299</xdr:colOff>
      <xdr:row>74</xdr:row>
      <xdr:rowOff>123825</xdr:rowOff>
    </xdr:to>
    <xdr:graphicFrame macro="">
      <xdr:nvGraphicFramePr>
        <xdr:cNvPr id="6" name="Grafico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28575</xdr:colOff>
      <xdr:row>147</xdr:row>
      <xdr:rowOff>19050</xdr:rowOff>
    </xdr:from>
    <xdr:to>
      <xdr:col>4</xdr:col>
      <xdr:colOff>685800</xdr:colOff>
      <xdr:row>160</xdr:row>
      <xdr:rowOff>57150</xdr:rowOff>
    </xdr:to>
    <xdr:graphicFrame macro="">
      <xdr:nvGraphicFramePr>
        <xdr:cNvPr id="9" name="Grafico 2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123824</xdr:colOff>
      <xdr:row>179</xdr:row>
      <xdr:rowOff>142875</xdr:rowOff>
    </xdr:from>
    <xdr:to>
      <xdr:col>4</xdr:col>
      <xdr:colOff>609600</xdr:colOff>
      <xdr:row>192</xdr:row>
      <xdr:rowOff>0</xdr:rowOff>
    </xdr:to>
    <xdr:graphicFrame macro="">
      <xdr:nvGraphicFramePr>
        <xdr:cNvPr id="11" name="Grafico 3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809625</xdr:colOff>
      <xdr:row>196</xdr:row>
      <xdr:rowOff>114300</xdr:rowOff>
    </xdr:from>
    <xdr:to>
      <xdr:col>3</xdr:col>
      <xdr:colOff>704850</xdr:colOff>
      <xdr:row>208</xdr:row>
      <xdr:rowOff>171450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790575</xdr:colOff>
      <xdr:row>214</xdr:row>
      <xdr:rowOff>19050</xdr:rowOff>
    </xdr:from>
    <xdr:to>
      <xdr:col>3</xdr:col>
      <xdr:colOff>685800</xdr:colOff>
      <xdr:row>226</xdr:row>
      <xdr:rowOff>104775</xdr:rowOff>
    </xdr:to>
    <xdr:graphicFrame macro="">
      <xdr:nvGraphicFramePr>
        <xdr:cNvPr id="8" name="Grafico 2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800100</xdr:colOff>
      <xdr:row>231</xdr:row>
      <xdr:rowOff>76200</xdr:rowOff>
    </xdr:from>
    <xdr:to>
      <xdr:col>3</xdr:col>
      <xdr:colOff>695325</xdr:colOff>
      <xdr:row>244</xdr:row>
      <xdr:rowOff>0</xdr:rowOff>
    </xdr:to>
    <xdr:graphicFrame macro="">
      <xdr:nvGraphicFramePr>
        <xdr:cNvPr id="12" name="Grafico 3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249</xdr:row>
          <xdr:rowOff>0</xdr:rowOff>
        </xdr:from>
        <xdr:to>
          <xdr:col>4</xdr:col>
          <xdr:colOff>381000</xdr:colOff>
          <xdr:row>262</xdr:row>
          <xdr:rowOff>28575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3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219074</xdr:colOff>
      <xdr:row>57</xdr:row>
      <xdr:rowOff>85726</xdr:rowOff>
    </xdr:from>
    <xdr:to>
      <xdr:col>4</xdr:col>
      <xdr:colOff>333374</xdr:colOff>
      <xdr:row>69</xdr:row>
      <xdr:rowOff>180976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76199</xdr:colOff>
      <xdr:row>88</xdr:row>
      <xdr:rowOff>109537</xdr:rowOff>
    </xdr:from>
    <xdr:to>
      <xdr:col>4</xdr:col>
      <xdr:colOff>438149</xdr:colOff>
      <xdr:row>102</xdr:row>
      <xdr:rowOff>185737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57149</xdr:colOff>
      <xdr:row>114</xdr:row>
      <xdr:rowOff>185737</xdr:rowOff>
    </xdr:from>
    <xdr:to>
      <xdr:col>4</xdr:col>
      <xdr:colOff>609599</xdr:colOff>
      <xdr:row>129</xdr:row>
      <xdr:rowOff>71437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104774</xdr:colOff>
      <xdr:row>143</xdr:row>
      <xdr:rowOff>38100</xdr:rowOff>
    </xdr:from>
    <xdr:to>
      <xdr:col>4</xdr:col>
      <xdr:colOff>581024</xdr:colOff>
      <xdr:row>157</xdr:row>
      <xdr:rowOff>114300</xdr:rowOff>
    </xdr:to>
    <xdr:graphicFrame macro="">
      <xdr:nvGraphicFramePr>
        <xdr:cNvPr id="9" name="Grafico 6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179</xdr:row>
          <xdr:rowOff>0</xdr:rowOff>
        </xdr:from>
        <xdr:to>
          <xdr:col>4</xdr:col>
          <xdr:colOff>304800</xdr:colOff>
          <xdr:row>194</xdr:row>
          <xdr:rowOff>28575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4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1</xdr:col>
      <xdr:colOff>638175</xdr:colOff>
      <xdr:row>160</xdr:row>
      <xdr:rowOff>85725</xdr:rowOff>
    </xdr:from>
    <xdr:to>
      <xdr:col>3</xdr:col>
      <xdr:colOff>533400</xdr:colOff>
      <xdr:row>174</xdr:row>
      <xdr:rowOff>161925</xdr:rowOff>
    </xdr:to>
    <xdr:graphicFrame macro="">
      <xdr:nvGraphicFramePr>
        <xdr:cNvPr id="11" name="Grafico 7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fiscoetasse.com/BusinessCenter/Ultime-Novita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1.xml"/><Relationship Id="rId5" Type="http://schemas.openxmlformats.org/officeDocument/2006/relationships/image" Target="../media/image3.emf"/><Relationship Id="rId4" Type="http://schemas.openxmlformats.org/officeDocument/2006/relationships/package" Target="../embeddings/Microsoft_Word_Document.docx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4.emf"/><Relationship Id="rId4" Type="http://schemas.openxmlformats.org/officeDocument/2006/relationships/package" Target="../embeddings/Microsoft_Word_Document1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n.napolitano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26"/>
  <sheetViews>
    <sheetView showGridLines="0" showRowColHeaders="0" tabSelected="1" workbookViewId="0"/>
  </sheetViews>
  <sheetFormatPr defaultRowHeight="15" x14ac:dyDescent="0.25"/>
  <cols>
    <col min="1" max="1" width="6.28515625" style="88" customWidth="1"/>
    <col min="2" max="3" width="9.140625" style="88"/>
    <col min="4" max="4" width="10.140625" style="88" customWidth="1"/>
    <col min="5" max="6" width="7.7109375" style="88" customWidth="1"/>
    <col min="7" max="16384" width="9.140625" style="88"/>
  </cols>
  <sheetData>
    <row r="2" spans="2:9" x14ac:dyDescent="0.25">
      <c r="B2" s="282" t="s">
        <v>446</v>
      </c>
      <c r="C2" s="283"/>
      <c r="D2" s="283"/>
      <c r="E2" s="283"/>
      <c r="F2" s="286"/>
      <c r="G2" s="287"/>
      <c r="H2" s="287"/>
      <c r="I2" s="158"/>
    </row>
    <row r="3" spans="2:9" x14ac:dyDescent="0.25">
      <c r="B3" s="284"/>
      <c r="C3" s="285"/>
      <c r="D3" s="285"/>
      <c r="E3" s="285"/>
      <c r="F3" s="288"/>
      <c r="G3" s="289"/>
      <c r="H3" s="289"/>
      <c r="I3" s="159"/>
    </row>
    <row r="4" spans="2:9" ht="17.25" customHeight="1" x14ac:dyDescent="0.25">
      <c r="B4" s="284"/>
      <c r="C4" s="285"/>
      <c r="D4" s="285"/>
      <c r="E4" s="285"/>
      <c r="F4" s="288"/>
      <c r="G4" s="289"/>
      <c r="H4" s="289"/>
      <c r="I4" s="159"/>
    </row>
    <row r="5" spans="2:9" ht="19.5" customHeight="1" x14ac:dyDescent="0.25">
      <c r="B5" s="284"/>
      <c r="C5" s="285"/>
      <c r="D5" s="285"/>
      <c r="E5" s="285"/>
      <c r="F5" s="290"/>
      <c r="G5" s="291"/>
      <c r="H5" s="291"/>
      <c r="I5" s="161"/>
    </row>
    <row r="6" spans="2:9" ht="15" customHeight="1" x14ac:dyDescent="0.25">
      <c r="B6" s="266" t="s">
        <v>447</v>
      </c>
      <c r="C6" s="157"/>
      <c r="D6" s="157"/>
      <c r="E6" s="267"/>
      <c r="F6" s="294" t="s">
        <v>415</v>
      </c>
      <c r="G6" s="295"/>
      <c r="H6" s="295"/>
      <c r="I6" s="296"/>
    </row>
    <row r="7" spans="2:9" x14ac:dyDescent="0.25">
      <c r="B7" s="268" t="s">
        <v>430</v>
      </c>
      <c r="C7" s="160"/>
      <c r="D7" s="160"/>
      <c r="E7" s="269"/>
      <c r="F7" s="297"/>
      <c r="G7" s="298"/>
      <c r="H7" s="298"/>
      <c r="I7" s="299"/>
    </row>
    <row r="8" spans="2:9" x14ac:dyDescent="0.25">
      <c r="B8" s="332" t="s">
        <v>448</v>
      </c>
      <c r="C8" s="333"/>
      <c r="D8" s="334"/>
      <c r="E8" s="330" t="s">
        <v>257</v>
      </c>
      <c r="F8" s="331"/>
      <c r="G8" s="332" t="s">
        <v>449</v>
      </c>
      <c r="H8" s="333"/>
      <c r="I8" s="334"/>
    </row>
    <row r="9" spans="2:9" ht="15" customHeight="1" x14ac:dyDescent="0.25">
      <c r="B9" s="300" t="s">
        <v>299</v>
      </c>
      <c r="C9" s="301"/>
      <c r="D9" s="302"/>
      <c r="G9" s="300" t="s">
        <v>414</v>
      </c>
      <c r="H9" s="301"/>
      <c r="I9" s="302"/>
    </row>
    <row r="10" spans="2:9" x14ac:dyDescent="0.25">
      <c r="B10" s="303"/>
      <c r="C10" s="304"/>
      <c r="D10" s="305"/>
      <c r="G10" s="303"/>
      <c r="H10" s="304"/>
      <c r="I10" s="305"/>
    </row>
    <row r="11" spans="2:9" x14ac:dyDescent="0.25">
      <c r="B11" s="270"/>
      <c r="C11" s="157"/>
      <c r="D11" s="158"/>
      <c r="G11" s="162"/>
      <c r="I11" s="159"/>
    </row>
    <row r="12" spans="2:9" ht="15" customHeight="1" x14ac:dyDescent="0.25">
      <c r="B12" s="318" t="s">
        <v>450</v>
      </c>
      <c r="C12" s="319"/>
      <c r="D12" s="320"/>
      <c r="G12" s="324" t="s">
        <v>451</v>
      </c>
      <c r="H12" s="325"/>
      <c r="I12" s="326"/>
    </row>
    <row r="13" spans="2:9" ht="15" customHeight="1" x14ac:dyDescent="0.25">
      <c r="B13" s="321"/>
      <c r="C13" s="322"/>
      <c r="D13" s="323"/>
      <c r="G13" s="327"/>
      <c r="H13" s="328"/>
      <c r="I13" s="329"/>
    </row>
    <row r="14" spans="2:9" x14ac:dyDescent="0.25">
      <c r="B14" s="162"/>
      <c r="D14" s="159"/>
      <c r="G14" s="162"/>
      <c r="I14" s="159"/>
    </row>
    <row r="15" spans="2:9" x14ac:dyDescent="0.25">
      <c r="B15" s="306" t="s">
        <v>259</v>
      </c>
      <c r="C15" s="307"/>
      <c r="D15" s="308"/>
      <c r="G15" s="312" t="s">
        <v>338</v>
      </c>
      <c r="H15" s="313"/>
      <c r="I15" s="314"/>
    </row>
    <row r="16" spans="2:9" x14ac:dyDescent="0.25">
      <c r="B16" s="309"/>
      <c r="C16" s="310"/>
      <c r="D16" s="311"/>
      <c r="G16" s="315"/>
      <c r="H16" s="316"/>
      <c r="I16" s="317"/>
    </row>
    <row r="17" spans="2:9" x14ac:dyDescent="0.25">
      <c r="B17" s="270"/>
      <c r="C17" s="157"/>
      <c r="D17" s="157"/>
      <c r="E17" s="157"/>
      <c r="F17" s="157"/>
      <c r="G17" s="157"/>
      <c r="H17" s="157"/>
      <c r="I17" s="158"/>
    </row>
    <row r="18" spans="2:9" x14ac:dyDescent="0.25">
      <c r="B18" s="292" t="s">
        <v>413</v>
      </c>
      <c r="C18" s="293"/>
      <c r="I18" s="159"/>
    </row>
    <row r="19" spans="2:9" x14ac:dyDescent="0.25">
      <c r="B19" s="162"/>
      <c r="I19" s="159"/>
    </row>
    <row r="20" spans="2:9" x14ac:dyDescent="0.25">
      <c r="B20" s="162"/>
      <c r="I20" s="159"/>
    </row>
    <row r="21" spans="2:9" x14ac:dyDescent="0.25">
      <c r="B21" s="162"/>
      <c r="I21" s="159"/>
    </row>
    <row r="22" spans="2:9" x14ac:dyDescent="0.25">
      <c r="B22" s="162"/>
      <c r="I22" s="159"/>
    </row>
    <row r="23" spans="2:9" x14ac:dyDescent="0.25">
      <c r="B23" s="162"/>
      <c r="I23" s="159"/>
    </row>
    <row r="24" spans="2:9" x14ac:dyDescent="0.25">
      <c r="B24" s="162"/>
      <c r="I24" s="159"/>
    </row>
    <row r="25" spans="2:9" x14ac:dyDescent="0.25">
      <c r="B25" s="162"/>
      <c r="I25" s="159"/>
    </row>
    <row r="26" spans="2:9" x14ac:dyDescent="0.25">
      <c r="B26" s="164"/>
      <c r="C26" s="160"/>
      <c r="D26" s="160"/>
      <c r="E26" s="160"/>
      <c r="F26" s="160"/>
      <c r="G26" s="160"/>
      <c r="H26" s="160"/>
      <c r="I26" s="161"/>
    </row>
  </sheetData>
  <sheetProtection algorithmName="SHA-512" hashValue="N3cgVQZexKPtylcGn6sM3ZdQmUTAZHNwormW96IEb6q+ip4wOoZgWXApcapdDP5a2jonaWStLsKJDwhJOYmHog==" saltValue="BSbHHfecynmUQ0Ayo/GTcA==" spinCount="100000" sheet="1" objects="1" scenarios="1"/>
  <mergeCells count="13">
    <mergeCell ref="B2:E5"/>
    <mergeCell ref="F2:H5"/>
    <mergeCell ref="B18:C18"/>
    <mergeCell ref="F6:I7"/>
    <mergeCell ref="G9:I10"/>
    <mergeCell ref="B15:D16"/>
    <mergeCell ref="G15:I16"/>
    <mergeCell ref="B12:D13"/>
    <mergeCell ref="G12:I13"/>
    <mergeCell ref="E8:F8"/>
    <mergeCell ref="B9:D10"/>
    <mergeCell ref="B8:D8"/>
    <mergeCell ref="G8:I8"/>
  </mergeCells>
  <hyperlinks>
    <hyperlink ref="B18" r:id="rId1" xr:uid="{0EA2D51C-58F2-430A-8E65-A8AF4FB4DE14}"/>
    <hyperlink ref="E8:F8" location="INFO!A1" display="Info &amp; Credits" xr:uid="{5257B787-8334-4D30-AFC5-24EF85DA2C8E}"/>
    <hyperlink ref="B12:D13" location="'INPUT BILANCI ORD'!A1" display="INSERIMENTO DATI                       (MOD. A e MOD. B)" xr:uid="{6E80F33B-3319-4877-98AF-5154F84BD2B4}"/>
    <hyperlink ref="B15:D16" location="'REPORT MOD AB'!A1" display="REPORT (Mod. A e B)" xr:uid="{F248472F-C08C-4AAD-96FA-169294119F06}"/>
    <hyperlink ref="G12:I13" location="'INPUT REND CASSA'!A1" display="INSERIMENTO DATI                                           (MOD. D)" xr:uid="{F8919C77-3790-4F80-B7D4-51C14F439463}"/>
    <hyperlink ref="G15:I16" location="'REPORT MOD D'!A1" display="REPORT (Mod. D)" xr:uid="{82208810-8BEC-4118-9E81-25C94E2A852F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J291"/>
  <sheetViews>
    <sheetView showRowColHeaders="0" workbookViewId="0">
      <selection activeCell="G3" sqref="G3:H4"/>
    </sheetView>
  </sheetViews>
  <sheetFormatPr defaultRowHeight="15" x14ac:dyDescent="0.25"/>
  <cols>
    <col min="1" max="1" width="3.28515625" style="169" customWidth="1"/>
    <col min="2" max="2" width="53.140625" style="232" customWidth="1"/>
    <col min="3" max="4" width="14.140625" style="166" bestFit="1" customWidth="1"/>
    <col min="5" max="5" width="6" style="168" customWidth="1"/>
    <col min="6" max="6" width="5.85546875" style="168" customWidth="1"/>
    <col min="7" max="16384" width="9.140625" style="169"/>
  </cols>
  <sheetData>
    <row r="2" spans="2:10" x14ac:dyDescent="0.25">
      <c r="B2" s="165" t="str">
        <f>+IF(B3=0,"Inserire la ragione sociale dell'ETS","")</f>
        <v>Inserire la ragione sociale dell'ETS</v>
      </c>
      <c r="E2" s="167"/>
    </row>
    <row r="3" spans="2:10" x14ac:dyDescent="0.25">
      <c r="B3" s="82"/>
      <c r="G3" s="338" t="s">
        <v>6</v>
      </c>
      <c r="H3" s="338"/>
    </row>
    <row r="4" spans="2:10" ht="15.75" x14ac:dyDescent="0.25">
      <c r="B4" s="170" t="s">
        <v>8</v>
      </c>
      <c r="G4" s="338"/>
      <c r="H4" s="338"/>
    </row>
    <row r="5" spans="2:10" x14ac:dyDescent="0.25">
      <c r="B5" s="171" t="s">
        <v>417</v>
      </c>
    </row>
    <row r="6" spans="2:10" x14ac:dyDescent="0.25">
      <c r="B6" s="22" t="s">
        <v>0</v>
      </c>
      <c r="G6" s="172" t="s">
        <v>416</v>
      </c>
    </row>
    <row r="7" spans="2:10" x14ac:dyDescent="0.25">
      <c r="B7" s="24" t="s">
        <v>423</v>
      </c>
    </row>
    <row r="8" spans="2:10" x14ac:dyDescent="0.25">
      <c r="B8" s="24" t="s">
        <v>1</v>
      </c>
    </row>
    <row r="9" spans="2:10" x14ac:dyDescent="0.25">
      <c r="B9" s="24" t="s">
        <v>2</v>
      </c>
    </row>
    <row r="10" spans="2:10" x14ac:dyDescent="0.25">
      <c r="B10" s="24" t="s">
        <v>3</v>
      </c>
    </row>
    <row r="11" spans="2:10" x14ac:dyDescent="0.25">
      <c r="B11" s="24" t="s">
        <v>4</v>
      </c>
    </row>
    <row r="12" spans="2:10" x14ac:dyDescent="0.25">
      <c r="B12" s="25" t="s">
        <v>5</v>
      </c>
      <c r="C12" s="339" t="str">
        <f>+IF(C15=0,"Inserire data gg/mm/aaaa","")</f>
        <v>Inserire data gg/mm/aaaa</v>
      </c>
      <c r="D12" s="339" t="str">
        <f>+IF(D15=0,"Inserire data gg/mm/aaaa","")</f>
        <v>Inserire data gg/mm/aaaa</v>
      </c>
    </row>
    <row r="13" spans="2:10" x14ac:dyDescent="0.25">
      <c r="B13" s="173"/>
      <c r="C13" s="340"/>
      <c r="D13" s="340"/>
      <c r="G13" s="174"/>
    </row>
    <row r="14" spans="2:10" x14ac:dyDescent="0.25">
      <c r="B14" s="173"/>
      <c r="C14" s="175" t="s">
        <v>9</v>
      </c>
      <c r="D14" s="175" t="s">
        <v>10</v>
      </c>
      <c r="E14" s="176" t="s">
        <v>347</v>
      </c>
      <c r="F14" s="176" t="s">
        <v>348</v>
      </c>
      <c r="G14" s="177" t="s">
        <v>258</v>
      </c>
      <c r="H14" s="178"/>
      <c r="I14" s="178"/>
      <c r="J14" s="179"/>
    </row>
    <row r="15" spans="2:10" x14ac:dyDescent="0.25">
      <c r="B15" s="180"/>
      <c r="C15" s="83"/>
      <c r="D15" s="83"/>
    </row>
    <row r="16" spans="2:10" ht="29.25" customHeight="1" x14ac:dyDescent="0.25">
      <c r="B16" s="181" t="s">
        <v>112</v>
      </c>
    </row>
    <row r="17" spans="2:6" ht="27" customHeight="1" x14ac:dyDescent="0.25">
      <c r="B17" s="182" t="s">
        <v>11</v>
      </c>
    </row>
    <row r="18" spans="2:6" x14ac:dyDescent="0.25">
      <c r="B18" s="183" t="s">
        <v>13</v>
      </c>
      <c r="C18" s="233"/>
      <c r="D18" s="233"/>
      <c r="E18" s="184">
        <f>IF($C$119=0,0,C18/$C$119)</f>
        <v>0</v>
      </c>
      <c r="F18" s="184">
        <f>IF($D$119=0,0,D18/$D$119)</f>
        <v>0</v>
      </c>
    </row>
    <row r="19" spans="2:6" x14ac:dyDescent="0.25">
      <c r="B19" s="183" t="s">
        <v>12</v>
      </c>
      <c r="C19" s="185"/>
      <c r="D19" s="185"/>
    </row>
    <row r="20" spans="2:6" x14ac:dyDescent="0.25">
      <c r="B20" s="183" t="s">
        <v>14</v>
      </c>
      <c r="C20" s="185"/>
      <c r="D20" s="185"/>
    </row>
    <row r="21" spans="2:6" x14ac:dyDescent="0.25">
      <c r="B21" s="186" t="s">
        <v>445</v>
      </c>
      <c r="C21" s="234"/>
      <c r="D21" s="234"/>
    </row>
    <row r="22" spans="2:6" x14ac:dyDescent="0.25">
      <c r="B22" s="186" t="s">
        <v>15</v>
      </c>
      <c r="C22" s="234"/>
      <c r="D22" s="234"/>
    </row>
    <row r="23" spans="2:6" ht="30" x14ac:dyDescent="0.25">
      <c r="B23" s="186" t="s">
        <v>16</v>
      </c>
      <c r="C23" s="234"/>
      <c r="D23" s="234"/>
    </row>
    <row r="24" spans="2:6" x14ac:dyDescent="0.25">
      <c r="B24" s="186" t="s">
        <v>17</v>
      </c>
      <c r="C24" s="234"/>
      <c r="D24" s="234"/>
    </row>
    <row r="25" spans="2:6" x14ac:dyDescent="0.25">
      <c r="B25" s="186" t="s">
        <v>18</v>
      </c>
      <c r="C25" s="234"/>
      <c r="D25" s="234"/>
    </row>
    <row r="26" spans="2:6" x14ac:dyDescent="0.25">
      <c r="B26" s="186" t="s">
        <v>19</v>
      </c>
      <c r="C26" s="234"/>
      <c r="D26" s="234"/>
    </row>
    <row r="27" spans="2:6" x14ac:dyDescent="0.25">
      <c r="B27" s="186" t="s">
        <v>20</v>
      </c>
      <c r="C27" s="234"/>
      <c r="D27" s="234"/>
    </row>
    <row r="28" spans="2:6" s="189" customFormat="1" x14ac:dyDescent="0.25">
      <c r="B28" s="187" t="s">
        <v>98</v>
      </c>
      <c r="C28" s="188">
        <f>SUM(C21:C27)</f>
        <v>0</v>
      </c>
      <c r="D28" s="188">
        <f>SUM(D21:D27)</f>
        <v>0</v>
      </c>
      <c r="E28" s="184">
        <f>IF($C$119=0,0,C28/$C$119)</f>
        <v>0</v>
      </c>
      <c r="F28" s="184">
        <f>IF($D$119=0,0,D28/$D$119)</f>
        <v>0</v>
      </c>
    </row>
    <row r="29" spans="2:6" x14ac:dyDescent="0.25">
      <c r="B29" s="183" t="s">
        <v>21</v>
      </c>
      <c r="C29" s="185"/>
      <c r="D29" s="185"/>
    </row>
    <row r="30" spans="2:6" x14ac:dyDescent="0.25">
      <c r="B30" s="186" t="s">
        <v>22</v>
      </c>
      <c r="C30" s="234"/>
      <c r="D30" s="234"/>
    </row>
    <row r="31" spans="2:6" x14ac:dyDescent="0.25">
      <c r="B31" s="186" t="s">
        <v>23</v>
      </c>
      <c r="C31" s="234"/>
      <c r="D31" s="234"/>
    </row>
    <row r="32" spans="2:6" x14ac:dyDescent="0.25">
      <c r="B32" s="186" t="s">
        <v>24</v>
      </c>
      <c r="C32" s="234"/>
      <c r="D32" s="234"/>
    </row>
    <row r="33" spans="2:6" x14ac:dyDescent="0.25">
      <c r="B33" s="186" t="s">
        <v>25</v>
      </c>
      <c r="C33" s="234"/>
      <c r="D33" s="234"/>
    </row>
    <row r="34" spans="2:6" x14ac:dyDescent="0.25">
      <c r="B34" s="186" t="s">
        <v>26</v>
      </c>
      <c r="C34" s="234"/>
      <c r="D34" s="234"/>
    </row>
    <row r="35" spans="2:6" s="191" customFormat="1" x14ac:dyDescent="0.25">
      <c r="B35" s="187" t="s">
        <v>99</v>
      </c>
      <c r="C35" s="190">
        <f>SUM(C30:C34)</f>
        <v>0</v>
      </c>
      <c r="D35" s="190">
        <f>SUM(D30:D34)</f>
        <v>0</v>
      </c>
      <c r="E35" s="184">
        <f>IF($C$119=0,0,C35/$C$119)</f>
        <v>0</v>
      </c>
      <c r="F35" s="184">
        <f>IF($D$119=0,0,D35/$D$119)</f>
        <v>0</v>
      </c>
    </row>
    <row r="36" spans="2:6" ht="45" x14ac:dyDescent="0.25">
      <c r="B36" s="183" t="s">
        <v>27</v>
      </c>
      <c r="C36" s="185"/>
      <c r="D36" s="185"/>
    </row>
    <row r="37" spans="2:6" x14ac:dyDescent="0.25">
      <c r="B37" s="186" t="s">
        <v>31</v>
      </c>
      <c r="C37" s="185"/>
      <c r="D37" s="185"/>
    </row>
    <row r="38" spans="2:6" x14ac:dyDescent="0.25">
      <c r="B38" s="192" t="s">
        <v>28</v>
      </c>
      <c r="C38" s="234"/>
      <c r="D38" s="234"/>
    </row>
    <row r="39" spans="2:6" x14ac:dyDescent="0.25">
      <c r="B39" s="192" t="s">
        <v>29</v>
      </c>
      <c r="C39" s="234"/>
      <c r="D39" s="234"/>
    </row>
    <row r="40" spans="2:6" x14ac:dyDescent="0.25">
      <c r="B40" s="192" t="s">
        <v>30</v>
      </c>
      <c r="C40" s="234"/>
      <c r="D40" s="234"/>
    </row>
    <row r="41" spans="2:6" x14ac:dyDescent="0.25">
      <c r="B41" s="186" t="s">
        <v>32</v>
      </c>
      <c r="C41" s="185"/>
      <c r="D41" s="185"/>
    </row>
    <row r="42" spans="2:6" x14ac:dyDescent="0.25">
      <c r="B42" s="192" t="s">
        <v>33</v>
      </c>
      <c r="C42" s="185"/>
      <c r="D42" s="185"/>
    </row>
    <row r="43" spans="2:6" x14ac:dyDescent="0.25">
      <c r="B43" s="193" t="s">
        <v>38</v>
      </c>
      <c r="C43" s="234"/>
      <c r="D43" s="234"/>
    </row>
    <row r="44" spans="2:6" x14ac:dyDescent="0.25">
      <c r="B44" s="193" t="s">
        <v>39</v>
      </c>
      <c r="C44" s="234"/>
      <c r="D44" s="234"/>
    </row>
    <row r="45" spans="2:6" x14ac:dyDescent="0.25">
      <c r="B45" s="192" t="s">
        <v>34</v>
      </c>
      <c r="C45" s="185"/>
      <c r="D45" s="185"/>
    </row>
    <row r="46" spans="2:6" x14ac:dyDescent="0.25">
      <c r="B46" s="193" t="s">
        <v>38</v>
      </c>
      <c r="C46" s="234"/>
      <c r="D46" s="234"/>
    </row>
    <row r="47" spans="2:6" x14ac:dyDescent="0.25">
      <c r="B47" s="193" t="s">
        <v>39</v>
      </c>
      <c r="C47" s="234"/>
      <c r="D47" s="234"/>
    </row>
    <row r="48" spans="2:6" x14ac:dyDescent="0.25">
      <c r="B48" s="192" t="s">
        <v>35</v>
      </c>
      <c r="C48" s="185"/>
      <c r="D48" s="185"/>
    </row>
    <row r="49" spans="2:7" x14ac:dyDescent="0.25">
      <c r="B49" s="193" t="s">
        <v>38</v>
      </c>
      <c r="C49" s="234"/>
      <c r="D49" s="234"/>
    </row>
    <row r="50" spans="2:7" x14ac:dyDescent="0.25">
      <c r="B50" s="193" t="s">
        <v>39</v>
      </c>
      <c r="C50" s="234"/>
      <c r="D50" s="234"/>
    </row>
    <row r="51" spans="2:7" x14ac:dyDescent="0.25">
      <c r="B51" s="192" t="s">
        <v>36</v>
      </c>
      <c r="C51" s="185"/>
      <c r="D51" s="185"/>
    </row>
    <row r="52" spans="2:7" x14ac:dyDescent="0.25">
      <c r="B52" s="193" t="s">
        <v>38</v>
      </c>
      <c r="C52" s="234"/>
      <c r="D52" s="234"/>
    </row>
    <row r="53" spans="2:7" x14ac:dyDescent="0.25">
      <c r="B53" s="193" t="s">
        <v>39</v>
      </c>
      <c r="C53" s="234"/>
      <c r="D53" s="234"/>
    </row>
    <row r="54" spans="2:7" x14ac:dyDescent="0.25">
      <c r="B54" s="186" t="s">
        <v>37</v>
      </c>
      <c r="C54" s="234"/>
      <c r="D54" s="234"/>
    </row>
    <row r="55" spans="2:7" s="191" customFormat="1" x14ac:dyDescent="0.25">
      <c r="B55" s="187" t="s">
        <v>100</v>
      </c>
      <c r="C55" s="190">
        <f>+C38+C39+C40+C43+C44+C46+C47+C49+C50+C52+C53+C54</f>
        <v>0</v>
      </c>
      <c r="D55" s="190">
        <f>+D38+D39+D40+D43+D44+D46+D47+D49+D50+D52+D53+D54</f>
        <v>0</v>
      </c>
      <c r="E55" s="184">
        <f>IF($C$119=0,0,C55/$C$119)</f>
        <v>0</v>
      </c>
      <c r="F55" s="184">
        <f>IF($D$119=0,0,D55/$D$119)</f>
        <v>0</v>
      </c>
    </row>
    <row r="56" spans="2:7" s="199" customFormat="1" x14ac:dyDescent="0.25">
      <c r="B56" s="194" t="s">
        <v>313</v>
      </c>
      <c r="C56" s="195">
        <f>+C43+C46+C49+C52</f>
        <v>0</v>
      </c>
      <c r="D56" s="195">
        <f>+D43+D46+D49+D52</f>
        <v>0</v>
      </c>
      <c r="E56" s="196"/>
      <c r="F56" s="197"/>
      <c r="G56" s="198"/>
    </row>
    <row r="57" spans="2:7" s="199" customFormat="1" x14ac:dyDescent="0.25">
      <c r="B57" s="194" t="s">
        <v>314</v>
      </c>
      <c r="C57" s="195">
        <f>+C44+C47+C50+C53</f>
        <v>0</v>
      </c>
      <c r="D57" s="195">
        <f>+D44+D47+D50+D53</f>
        <v>0</v>
      </c>
      <c r="E57" s="196"/>
      <c r="F57" s="197"/>
      <c r="G57" s="198"/>
    </row>
    <row r="58" spans="2:7" s="189" customFormat="1" x14ac:dyDescent="0.25">
      <c r="B58" s="187" t="s">
        <v>105</v>
      </c>
      <c r="C58" s="188">
        <f>+C28+C35+C55</f>
        <v>0</v>
      </c>
      <c r="D58" s="188">
        <f>+D28+D35+D55</f>
        <v>0</v>
      </c>
      <c r="E58" s="184">
        <f>IF($C$119=0,0,C58/$C$119)</f>
        <v>0</v>
      </c>
      <c r="F58" s="184">
        <f>IF($D$119=0,0,D58/$D$119)</f>
        <v>0</v>
      </c>
    </row>
    <row r="59" spans="2:7" x14ac:dyDescent="0.25">
      <c r="B59" s="183" t="s">
        <v>40</v>
      </c>
      <c r="C59" s="185"/>
      <c r="D59" s="185"/>
    </row>
    <row r="60" spans="2:7" x14ac:dyDescent="0.25">
      <c r="B60" s="183" t="s">
        <v>83</v>
      </c>
      <c r="C60" s="185"/>
      <c r="D60" s="185"/>
    </row>
    <row r="61" spans="2:7" x14ac:dyDescent="0.25">
      <c r="B61" s="186" t="s">
        <v>41</v>
      </c>
      <c r="C61" s="234"/>
      <c r="D61" s="234"/>
    </row>
    <row r="62" spans="2:7" x14ac:dyDescent="0.25">
      <c r="B62" s="186" t="s">
        <v>42</v>
      </c>
      <c r="C62" s="234"/>
      <c r="D62" s="234"/>
    </row>
    <row r="63" spans="2:7" x14ac:dyDescent="0.25">
      <c r="B63" s="186" t="s">
        <v>43</v>
      </c>
      <c r="C63" s="234"/>
      <c r="D63" s="234"/>
    </row>
    <row r="64" spans="2:7" x14ac:dyDescent="0.25">
      <c r="B64" s="186" t="s">
        <v>44</v>
      </c>
      <c r="C64" s="234"/>
      <c r="D64" s="234"/>
    </row>
    <row r="65" spans="2:6" x14ac:dyDescent="0.25">
      <c r="B65" s="186" t="s">
        <v>45</v>
      </c>
      <c r="C65" s="234"/>
      <c r="D65" s="234"/>
    </row>
    <row r="66" spans="2:6" s="191" customFormat="1" x14ac:dyDescent="0.25">
      <c r="B66" s="187" t="s">
        <v>103</v>
      </c>
      <c r="C66" s="190">
        <f>SUM(C61:C65)</f>
        <v>0</v>
      </c>
      <c r="D66" s="190">
        <f>SUM(D61:D65)</f>
        <v>0</v>
      </c>
      <c r="E66" s="184">
        <f>IF($C$119=0,0,C66/$C$119)</f>
        <v>0</v>
      </c>
      <c r="F66" s="184">
        <f>IF($D$119=0,0,D66/$D$119)</f>
        <v>0</v>
      </c>
    </row>
    <row r="67" spans="2:6" ht="45" x14ac:dyDescent="0.25">
      <c r="B67" s="183" t="s">
        <v>62</v>
      </c>
      <c r="C67" s="185"/>
      <c r="D67" s="185"/>
    </row>
    <row r="68" spans="2:6" x14ac:dyDescent="0.25">
      <c r="B68" s="186" t="s">
        <v>46</v>
      </c>
      <c r="C68" s="185"/>
      <c r="D68" s="185"/>
    </row>
    <row r="69" spans="2:6" x14ac:dyDescent="0.25">
      <c r="B69" s="193" t="s">
        <v>38</v>
      </c>
      <c r="C69" s="234"/>
      <c r="D69" s="234"/>
    </row>
    <row r="70" spans="2:6" x14ac:dyDescent="0.25">
      <c r="B70" s="193" t="s">
        <v>39</v>
      </c>
      <c r="C70" s="234"/>
      <c r="D70" s="234"/>
    </row>
    <row r="71" spans="2:6" x14ac:dyDescent="0.25">
      <c r="B71" s="186" t="s">
        <v>47</v>
      </c>
      <c r="C71" s="185"/>
      <c r="D71" s="185"/>
    </row>
    <row r="72" spans="2:6" x14ac:dyDescent="0.25">
      <c r="B72" s="193" t="s">
        <v>38</v>
      </c>
      <c r="C72" s="234"/>
      <c r="D72" s="234"/>
    </row>
    <row r="73" spans="2:6" x14ac:dyDescent="0.25">
      <c r="B73" s="193" t="s">
        <v>39</v>
      </c>
      <c r="C73" s="234"/>
      <c r="D73" s="234"/>
    </row>
    <row r="74" spans="2:6" x14ac:dyDescent="0.25">
      <c r="B74" s="186" t="s">
        <v>48</v>
      </c>
      <c r="C74" s="185"/>
      <c r="D74" s="185"/>
    </row>
    <row r="75" spans="2:6" x14ac:dyDescent="0.25">
      <c r="B75" s="193" t="s">
        <v>38</v>
      </c>
      <c r="C75" s="234"/>
      <c r="D75" s="234"/>
    </row>
    <row r="76" spans="2:6" x14ac:dyDescent="0.25">
      <c r="B76" s="193" t="s">
        <v>39</v>
      </c>
      <c r="C76" s="234"/>
      <c r="D76" s="234"/>
    </row>
    <row r="77" spans="2:6" x14ac:dyDescent="0.25">
      <c r="B77" s="186" t="s">
        <v>49</v>
      </c>
      <c r="C77" s="185"/>
      <c r="D77" s="185"/>
    </row>
    <row r="78" spans="2:6" x14ac:dyDescent="0.25">
      <c r="B78" s="193" t="s">
        <v>38</v>
      </c>
      <c r="C78" s="234"/>
      <c r="D78" s="234"/>
    </row>
    <row r="79" spans="2:6" x14ac:dyDescent="0.25">
      <c r="B79" s="193" t="s">
        <v>39</v>
      </c>
      <c r="C79" s="234"/>
      <c r="D79" s="234"/>
    </row>
    <row r="80" spans="2:6" x14ac:dyDescent="0.25">
      <c r="B80" s="186" t="s">
        <v>50</v>
      </c>
      <c r="C80" s="185"/>
      <c r="D80" s="185"/>
    </row>
    <row r="81" spans="2:4" x14ac:dyDescent="0.25">
      <c r="B81" s="193" t="s">
        <v>38</v>
      </c>
      <c r="C81" s="234"/>
      <c r="D81" s="234"/>
    </row>
    <row r="82" spans="2:4" x14ac:dyDescent="0.25">
      <c r="B82" s="193" t="s">
        <v>39</v>
      </c>
      <c r="C82" s="234"/>
      <c r="D82" s="234"/>
    </row>
    <row r="83" spans="2:4" x14ac:dyDescent="0.25">
      <c r="B83" s="186" t="s">
        <v>51</v>
      </c>
      <c r="C83" s="185"/>
      <c r="D83" s="185"/>
    </row>
    <row r="84" spans="2:4" x14ac:dyDescent="0.25">
      <c r="B84" s="193" t="s">
        <v>38</v>
      </c>
      <c r="C84" s="234"/>
      <c r="D84" s="234"/>
    </row>
    <row r="85" spans="2:4" x14ac:dyDescent="0.25">
      <c r="B85" s="193" t="s">
        <v>39</v>
      </c>
      <c r="C85" s="234"/>
      <c r="D85" s="234"/>
    </row>
    <row r="86" spans="2:4" x14ac:dyDescent="0.25">
      <c r="B86" s="186" t="s">
        <v>52</v>
      </c>
      <c r="C86" s="185"/>
      <c r="D86" s="185"/>
    </row>
    <row r="87" spans="2:4" x14ac:dyDescent="0.25">
      <c r="B87" s="193" t="s">
        <v>38</v>
      </c>
      <c r="C87" s="234"/>
      <c r="D87" s="234"/>
    </row>
    <row r="88" spans="2:4" x14ac:dyDescent="0.25">
      <c r="B88" s="193" t="s">
        <v>39</v>
      </c>
      <c r="C88" s="234"/>
      <c r="D88" s="234"/>
    </row>
    <row r="89" spans="2:4" x14ac:dyDescent="0.25">
      <c r="B89" s="186" t="s">
        <v>53</v>
      </c>
      <c r="C89" s="185"/>
      <c r="D89" s="185"/>
    </row>
    <row r="90" spans="2:4" x14ac:dyDescent="0.25">
      <c r="B90" s="193" t="s">
        <v>38</v>
      </c>
      <c r="C90" s="234"/>
      <c r="D90" s="234"/>
    </row>
    <row r="91" spans="2:4" x14ac:dyDescent="0.25">
      <c r="B91" s="193" t="s">
        <v>39</v>
      </c>
      <c r="C91" s="234"/>
      <c r="D91" s="234"/>
    </row>
    <row r="92" spans="2:4" x14ac:dyDescent="0.25">
      <c r="B92" s="186" t="s">
        <v>54</v>
      </c>
      <c r="C92" s="185"/>
      <c r="D92" s="185"/>
    </row>
    <row r="93" spans="2:4" x14ac:dyDescent="0.25">
      <c r="B93" s="193" t="s">
        <v>38</v>
      </c>
      <c r="C93" s="234"/>
      <c r="D93" s="234"/>
    </row>
    <row r="94" spans="2:4" x14ac:dyDescent="0.25">
      <c r="B94" s="193" t="s">
        <v>39</v>
      </c>
      <c r="C94" s="234"/>
      <c r="D94" s="234"/>
    </row>
    <row r="95" spans="2:4" x14ac:dyDescent="0.25">
      <c r="B95" s="186" t="s">
        <v>55</v>
      </c>
      <c r="C95" s="185"/>
      <c r="D95" s="185"/>
    </row>
    <row r="96" spans="2:4" x14ac:dyDescent="0.25">
      <c r="B96" s="193" t="s">
        <v>38</v>
      </c>
      <c r="C96" s="234"/>
      <c r="D96" s="234"/>
    </row>
    <row r="97" spans="2:7" x14ac:dyDescent="0.25">
      <c r="B97" s="193" t="s">
        <v>39</v>
      </c>
      <c r="C97" s="234"/>
      <c r="D97" s="234"/>
    </row>
    <row r="98" spans="2:7" x14ac:dyDescent="0.25">
      <c r="B98" s="186" t="s">
        <v>56</v>
      </c>
      <c r="C98" s="185"/>
      <c r="D98" s="185"/>
    </row>
    <row r="99" spans="2:7" x14ac:dyDescent="0.25">
      <c r="B99" s="193" t="s">
        <v>38</v>
      </c>
      <c r="C99" s="234"/>
      <c r="D99" s="234"/>
    </row>
    <row r="100" spans="2:7" x14ac:dyDescent="0.25">
      <c r="B100" s="193" t="s">
        <v>39</v>
      </c>
      <c r="C100" s="234"/>
      <c r="D100" s="234"/>
    </row>
    <row r="101" spans="2:7" x14ac:dyDescent="0.25">
      <c r="B101" s="186" t="s">
        <v>57</v>
      </c>
      <c r="C101" s="185"/>
      <c r="D101" s="185"/>
    </row>
    <row r="102" spans="2:7" x14ac:dyDescent="0.25">
      <c r="B102" s="193" t="s">
        <v>38</v>
      </c>
      <c r="C102" s="234"/>
      <c r="D102" s="234"/>
    </row>
    <row r="103" spans="2:7" x14ac:dyDescent="0.25">
      <c r="B103" s="193" t="s">
        <v>39</v>
      </c>
      <c r="C103" s="234"/>
      <c r="D103" s="234"/>
    </row>
    <row r="104" spans="2:7" s="191" customFormat="1" x14ac:dyDescent="0.25">
      <c r="B104" s="187" t="s">
        <v>102</v>
      </c>
      <c r="C104" s="190">
        <f>+C69+C70+C72+C73+C75+C76+C78+C79+C81+C82+C84+C85+C87+C88+C90+C91+C93+C94+C96+C97+C99+C100+C102+C103</f>
        <v>0</v>
      </c>
      <c r="D104" s="190">
        <f>+D69+D70+D72+D73+D75+D76+D78+D79+D81+D82+D84+D85+D87+D88+D90+D91+D93+D94+D96+D97+D99+D100+D102+D103</f>
        <v>0</v>
      </c>
      <c r="E104" s="184">
        <f>IF($C$119=0,0,C104/$C$119)</f>
        <v>0</v>
      </c>
      <c r="F104" s="184">
        <f>IF($D$119=0,0,D104/$D$119)</f>
        <v>0</v>
      </c>
    </row>
    <row r="105" spans="2:7" s="202" customFormat="1" x14ac:dyDescent="0.25">
      <c r="B105" s="194" t="s">
        <v>313</v>
      </c>
      <c r="C105" s="200">
        <f>+C69+C72+C75+C78+C81+C84+C87+C90+C93+C96+C99+C102</f>
        <v>0</v>
      </c>
      <c r="D105" s="200">
        <f>+D69+D72+D75+D78+D81+D84+D87+D90+D93+D96+D99+D102</f>
        <v>0</v>
      </c>
      <c r="E105" s="201"/>
      <c r="F105" s="197"/>
      <c r="G105" s="198"/>
    </row>
    <row r="106" spans="2:7" s="202" customFormat="1" x14ac:dyDescent="0.25">
      <c r="B106" s="194" t="s">
        <v>314</v>
      </c>
      <c r="C106" s="200">
        <f>+C70+C73+C76+C79+C82+C85+C88+C91+C94+C97+C100+C103</f>
        <v>0</v>
      </c>
      <c r="D106" s="200">
        <f>+D70+D73+D76+D79+D82+D85+D88+D91+D94+D97+D100+D103</f>
        <v>0</v>
      </c>
      <c r="E106" s="201"/>
      <c r="F106" s="197"/>
      <c r="G106" s="198"/>
    </row>
    <row r="107" spans="2:7" ht="30" x14ac:dyDescent="0.25">
      <c r="B107" s="183" t="s">
        <v>58</v>
      </c>
      <c r="C107" s="185"/>
      <c r="D107" s="185"/>
    </row>
    <row r="108" spans="2:7" x14ac:dyDescent="0.25">
      <c r="B108" s="186" t="s">
        <v>59</v>
      </c>
      <c r="C108" s="234"/>
      <c r="D108" s="234"/>
    </row>
    <row r="109" spans="2:7" x14ac:dyDescent="0.25">
      <c r="B109" s="186" t="s">
        <v>60</v>
      </c>
      <c r="C109" s="234"/>
      <c r="D109" s="234"/>
    </row>
    <row r="110" spans="2:7" x14ac:dyDescent="0.25">
      <c r="B110" s="186" t="s">
        <v>37</v>
      </c>
      <c r="C110" s="234"/>
      <c r="D110" s="234"/>
    </row>
    <row r="111" spans="2:7" s="191" customFormat="1" x14ac:dyDescent="0.25">
      <c r="B111" s="187" t="s">
        <v>101</v>
      </c>
      <c r="C111" s="190">
        <f>SUM(C108:C110)</f>
        <v>0</v>
      </c>
      <c r="D111" s="190">
        <f>SUM(D108:D110)</f>
        <v>0</v>
      </c>
      <c r="E111" s="184">
        <f>IF($C$119=0,0,C111/$C$119)</f>
        <v>0</v>
      </c>
      <c r="F111" s="184">
        <f>IF($D$119=0,0,D111/$D$119)</f>
        <v>0</v>
      </c>
    </row>
    <row r="112" spans="2:7" x14ac:dyDescent="0.25">
      <c r="B112" s="183" t="s">
        <v>61</v>
      </c>
      <c r="C112" s="185"/>
      <c r="D112" s="185"/>
    </row>
    <row r="113" spans="2:6" x14ac:dyDescent="0.25">
      <c r="B113" s="186" t="s">
        <v>63</v>
      </c>
      <c r="C113" s="234"/>
      <c r="D113" s="234"/>
    </row>
    <row r="114" spans="2:6" x14ac:dyDescent="0.25">
      <c r="B114" s="186" t="s">
        <v>64</v>
      </c>
      <c r="C114" s="234"/>
      <c r="D114" s="234"/>
    </row>
    <row r="115" spans="2:6" x14ac:dyDescent="0.25">
      <c r="B115" s="186" t="s">
        <v>65</v>
      </c>
      <c r="C115" s="234"/>
      <c r="D115" s="234"/>
    </row>
    <row r="116" spans="2:6" s="191" customFormat="1" x14ac:dyDescent="0.25">
      <c r="B116" s="187" t="s">
        <v>104</v>
      </c>
      <c r="C116" s="190">
        <f>SUM(C113:C115)</f>
        <v>0</v>
      </c>
      <c r="D116" s="190">
        <f>SUM(D113:D115)</f>
        <v>0</v>
      </c>
      <c r="E116" s="184">
        <f>IF($C$119=0,0,C116/$C$119)</f>
        <v>0</v>
      </c>
      <c r="F116" s="184">
        <f>IF($D$119=0,0,D116/$D$119)</f>
        <v>0</v>
      </c>
    </row>
    <row r="117" spans="2:6" s="189" customFormat="1" x14ac:dyDescent="0.25">
      <c r="B117" s="187" t="s">
        <v>106</v>
      </c>
      <c r="C117" s="188">
        <f>+C66+C104+C111+C116</f>
        <v>0</v>
      </c>
      <c r="D117" s="188">
        <f>+D66+D104+D111+D116</f>
        <v>0</v>
      </c>
      <c r="E117" s="184">
        <f>IF($C$119=0,0,C117/$C$119)</f>
        <v>0</v>
      </c>
      <c r="F117" s="184">
        <f>IF($D$119=0,0,D117/$D$119)</f>
        <v>0</v>
      </c>
    </row>
    <row r="118" spans="2:6" x14ac:dyDescent="0.25">
      <c r="B118" s="183" t="s">
        <v>66</v>
      </c>
      <c r="C118" s="233"/>
      <c r="D118" s="233"/>
      <c r="E118" s="184">
        <f>IF($C$119=0,0,C118/$C$119)</f>
        <v>0</v>
      </c>
      <c r="F118" s="184">
        <f>IF($D$119=0,0,D118/$D$119)</f>
        <v>0</v>
      </c>
    </row>
    <row r="119" spans="2:6" x14ac:dyDescent="0.25">
      <c r="B119" s="187" t="s">
        <v>97</v>
      </c>
      <c r="C119" s="188">
        <f>+C18+C58+C117+C118</f>
        <v>0</v>
      </c>
      <c r="D119" s="188">
        <f>+D18+D58+D117+D118</f>
        <v>0</v>
      </c>
      <c r="E119" s="184">
        <f>IF($C$119=0,0,C119/$C$119)</f>
        <v>0</v>
      </c>
      <c r="F119" s="184">
        <f>IF($D$119=0,0,D119/$D$119)</f>
        <v>0</v>
      </c>
    </row>
    <row r="120" spans="2:6" x14ac:dyDescent="0.25">
      <c r="B120" s="186"/>
      <c r="C120" s="185"/>
      <c r="D120" s="185"/>
    </row>
    <row r="121" spans="2:6" ht="29.25" customHeight="1" x14ac:dyDescent="0.25">
      <c r="B121" s="203" t="s">
        <v>67</v>
      </c>
      <c r="C121" s="185"/>
      <c r="D121" s="185"/>
    </row>
    <row r="122" spans="2:6" x14ac:dyDescent="0.25">
      <c r="B122" s="183" t="s">
        <v>68</v>
      </c>
      <c r="C122" s="185"/>
      <c r="D122" s="185"/>
    </row>
    <row r="123" spans="2:6" x14ac:dyDescent="0.25">
      <c r="B123" s="183" t="s">
        <v>72</v>
      </c>
      <c r="C123" s="234"/>
      <c r="D123" s="234"/>
    </row>
    <row r="124" spans="2:6" x14ac:dyDescent="0.25">
      <c r="B124" s="183" t="s">
        <v>73</v>
      </c>
      <c r="C124" s="185"/>
      <c r="D124" s="185"/>
    </row>
    <row r="125" spans="2:6" x14ac:dyDescent="0.25">
      <c r="B125" s="186" t="s">
        <v>69</v>
      </c>
      <c r="C125" s="234"/>
      <c r="D125" s="234"/>
    </row>
    <row r="126" spans="2:6" ht="15" customHeight="1" x14ac:dyDescent="0.25">
      <c r="B126" s="186" t="s">
        <v>70</v>
      </c>
      <c r="C126" s="234"/>
      <c r="D126" s="234"/>
    </row>
    <row r="127" spans="2:6" x14ac:dyDescent="0.25">
      <c r="B127" s="186" t="s">
        <v>71</v>
      </c>
      <c r="C127" s="234"/>
      <c r="D127" s="234"/>
    </row>
    <row r="128" spans="2:6" x14ac:dyDescent="0.25">
      <c r="B128" s="183" t="s">
        <v>74</v>
      </c>
      <c r="C128" s="185"/>
      <c r="D128" s="185"/>
    </row>
    <row r="129" spans="2:6" x14ac:dyDescent="0.25">
      <c r="B129" s="186" t="s">
        <v>75</v>
      </c>
      <c r="C129" s="234"/>
      <c r="D129" s="234"/>
    </row>
    <row r="130" spans="2:6" x14ac:dyDescent="0.25">
      <c r="B130" s="186" t="s">
        <v>76</v>
      </c>
      <c r="C130" s="234"/>
      <c r="D130" s="234"/>
    </row>
    <row r="131" spans="2:6" x14ac:dyDescent="0.25">
      <c r="B131" s="204" t="s">
        <v>77</v>
      </c>
      <c r="C131" s="205">
        <f>+C276</f>
        <v>0</v>
      </c>
      <c r="D131" s="205">
        <f>+D276</f>
        <v>0</v>
      </c>
    </row>
    <row r="132" spans="2:6" s="191" customFormat="1" x14ac:dyDescent="0.25">
      <c r="B132" s="187" t="s">
        <v>108</v>
      </c>
      <c r="C132" s="190">
        <f>+C123+C125+C126+C127+C129+C130+C131</f>
        <v>0</v>
      </c>
      <c r="D132" s="190">
        <f>+D123+D125+D126+D127+D129+D130+D131</f>
        <v>0</v>
      </c>
      <c r="E132" s="184">
        <f>IF($C$180=0,0,C132/$C$180)</f>
        <v>0</v>
      </c>
      <c r="F132" s="184">
        <f>IF($D$180=0,0,D132/$D$180)</f>
        <v>0</v>
      </c>
    </row>
    <row r="133" spans="2:6" x14ac:dyDescent="0.25">
      <c r="B133" s="183" t="s">
        <v>191</v>
      </c>
      <c r="C133" s="185"/>
      <c r="D133" s="185"/>
    </row>
    <row r="134" spans="2:6" x14ac:dyDescent="0.25">
      <c r="B134" s="186" t="s">
        <v>78</v>
      </c>
      <c r="C134" s="234"/>
      <c r="D134" s="234"/>
    </row>
    <row r="135" spans="2:6" x14ac:dyDescent="0.25">
      <c r="B135" s="186" t="s">
        <v>79</v>
      </c>
      <c r="C135" s="234"/>
      <c r="D135" s="234"/>
    </row>
    <row r="136" spans="2:6" x14ac:dyDescent="0.25">
      <c r="B136" s="186" t="s">
        <v>80</v>
      </c>
      <c r="C136" s="234"/>
      <c r="D136" s="234"/>
    </row>
    <row r="137" spans="2:6" s="191" customFormat="1" x14ac:dyDescent="0.25">
      <c r="B137" s="187" t="s">
        <v>109</v>
      </c>
      <c r="C137" s="190">
        <f>SUM(C134:C136)</f>
        <v>0</v>
      </c>
      <c r="D137" s="190">
        <f>SUM(D134:D136)</f>
        <v>0</v>
      </c>
      <c r="E137" s="184">
        <f>IF($C$180=0,0,C137/$C$180)</f>
        <v>0</v>
      </c>
      <c r="F137" s="184">
        <f>IF($D$180=0,0,D137/$D$180)</f>
        <v>0</v>
      </c>
    </row>
    <row r="138" spans="2:6" ht="30" x14ac:dyDescent="0.25">
      <c r="B138" s="183" t="s">
        <v>81</v>
      </c>
      <c r="C138" s="235"/>
      <c r="D138" s="235"/>
      <c r="E138" s="184">
        <f>IF($C$180=0,0,C138/$C$180)</f>
        <v>0</v>
      </c>
      <c r="F138" s="184">
        <f>IF($D$180=0,0,D138/$D$180)</f>
        <v>0</v>
      </c>
    </row>
    <row r="139" spans="2:6" ht="30" customHeight="1" x14ac:dyDescent="0.25">
      <c r="B139" s="183" t="s">
        <v>82</v>
      </c>
      <c r="C139" s="185"/>
      <c r="D139" s="185"/>
    </row>
    <row r="140" spans="2:6" x14ac:dyDescent="0.25">
      <c r="B140" s="186" t="s">
        <v>84</v>
      </c>
      <c r="C140" s="185"/>
      <c r="D140" s="185"/>
    </row>
    <row r="141" spans="2:6" x14ac:dyDescent="0.25">
      <c r="B141" s="193" t="s">
        <v>38</v>
      </c>
      <c r="C141" s="234"/>
      <c r="D141" s="234"/>
    </row>
    <row r="142" spans="2:6" x14ac:dyDescent="0.25">
      <c r="B142" s="193" t="s">
        <v>39</v>
      </c>
      <c r="C142" s="234"/>
      <c r="D142" s="234"/>
    </row>
    <row r="143" spans="2:6" x14ac:dyDescent="0.25">
      <c r="B143" s="186" t="s">
        <v>85</v>
      </c>
      <c r="C143" s="185"/>
      <c r="D143" s="185"/>
    </row>
    <row r="144" spans="2:6" x14ac:dyDescent="0.25">
      <c r="B144" s="193" t="s">
        <v>38</v>
      </c>
      <c r="C144" s="234"/>
      <c r="D144" s="234"/>
    </row>
    <row r="145" spans="2:4" x14ac:dyDescent="0.25">
      <c r="B145" s="193" t="s">
        <v>39</v>
      </c>
      <c r="C145" s="234"/>
      <c r="D145" s="234"/>
    </row>
    <row r="146" spans="2:4" x14ac:dyDescent="0.25">
      <c r="B146" s="186" t="s">
        <v>86</v>
      </c>
      <c r="C146" s="185"/>
      <c r="D146" s="185"/>
    </row>
    <row r="147" spans="2:4" x14ac:dyDescent="0.25">
      <c r="B147" s="193" t="s">
        <v>38</v>
      </c>
      <c r="C147" s="234"/>
      <c r="D147" s="234"/>
    </row>
    <row r="148" spans="2:4" x14ac:dyDescent="0.25">
      <c r="B148" s="193" t="s">
        <v>39</v>
      </c>
      <c r="C148" s="234"/>
      <c r="D148" s="234"/>
    </row>
    <row r="149" spans="2:4" x14ac:dyDescent="0.25">
      <c r="B149" s="186" t="s">
        <v>87</v>
      </c>
      <c r="C149" s="185"/>
      <c r="D149" s="185"/>
    </row>
    <row r="150" spans="2:4" x14ac:dyDescent="0.25">
      <c r="B150" s="193" t="s">
        <v>38</v>
      </c>
      <c r="C150" s="234"/>
      <c r="D150" s="234"/>
    </row>
    <row r="151" spans="2:4" x14ac:dyDescent="0.25">
      <c r="B151" s="193" t="s">
        <v>39</v>
      </c>
      <c r="C151" s="234"/>
      <c r="D151" s="234"/>
    </row>
    <row r="152" spans="2:4" x14ac:dyDescent="0.25">
      <c r="B152" s="186" t="s">
        <v>88</v>
      </c>
      <c r="C152" s="185"/>
      <c r="D152" s="185"/>
    </row>
    <row r="153" spans="2:4" x14ac:dyDescent="0.25">
      <c r="B153" s="193" t="s">
        <v>38</v>
      </c>
      <c r="C153" s="234"/>
      <c r="D153" s="234"/>
    </row>
    <row r="154" spans="2:4" x14ac:dyDescent="0.25">
      <c r="B154" s="193" t="s">
        <v>39</v>
      </c>
      <c r="C154" s="234"/>
      <c r="D154" s="234"/>
    </row>
    <row r="155" spans="2:4" x14ac:dyDescent="0.25">
      <c r="B155" s="186" t="s">
        <v>89</v>
      </c>
      <c r="C155" s="185"/>
      <c r="D155" s="185"/>
    </row>
    <row r="156" spans="2:4" x14ac:dyDescent="0.25">
      <c r="B156" s="193" t="s">
        <v>38</v>
      </c>
      <c r="C156" s="234"/>
      <c r="D156" s="234"/>
    </row>
    <row r="157" spans="2:4" x14ac:dyDescent="0.25">
      <c r="B157" s="193" t="s">
        <v>39</v>
      </c>
      <c r="C157" s="234"/>
      <c r="D157" s="234"/>
    </row>
    <row r="158" spans="2:4" x14ac:dyDescent="0.25">
      <c r="B158" s="186" t="s">
        <v>90</v>
      </c>
      <c r="C158" s="185"/>
      <c r="D158" s="185"/>
    </row>
    <row r="159" spans="2:4" x14ac:dyDescent="0.25">
      <c r="B159" s="193" t="s">
        <v>38</v>
      </c>
      <c r="C159" s="234"/>
      <c r="D159" s="234"/>
    </row>
    <row r="160" spans="2:4" x14ac:dyDescent="0.25">
      <c r="B160" s="193" t="s">
        <v>39</v>
      </c>
      <c r="C160" s="234"/>
      <c r="D160" s="234"/>
    </row>
    <row r="161" spans="2:6" x14ac:dyDescent="0.25">
      <c r="B161" s="186" t="s">
        <v>91</v>
      </c>
      <c r="C161" s="185"/>
      <c r="D161" s="185"/>
    </row>
    <row r="162" spans="2:6" x14ac:dyDescent="0.25">
      <c r="B162" s="193" t="s">
        <v>38</v>
      </c>
      <c r="C162" s="234"/>
      <c r="D162" s="234"/>
    </row>
    <row r="163" spans="2:6" x14ac:dyDescent="0.25">
      <c r="B163" s="193" t="s">
        <v>39</v>
      </c>
      <c r="C163" s="234"/>
      <c r="D163" s="234"/>
    </row>
    <row r="164" spans="2:6" x14ac:dyDescent="0.25">
      <c r="B164" s="186" t="s">
        <v>92</v>
      </c>
      <c r="C164" s="185"/>
      <c r="D164" s="185"/>
    </row>
    <row r="165" spans="2:6" x14ac:dyDescent="0.25">
      <c r="B165" s="193" t="s">
        <v>38</v>
      </c>
      <c r="C165" s="234"/>
      <c r="D165" s="234"/>
    </row>
    <row r="166" spans="2:6" x14ac:dyDescent="0.25">
      <c r="B166" s="193" t="s">
        <v>39</v>
      </c>
      <c r="C166" s="234"/>
      <c r="D166" s="234"/>
    </row>
    <row r="167" spans="2:6" ht="15" customHeight="1" x14ac:dyDescent="0.25">
      <c r="B167" s="186" t="s">
        <v>93</v>
      </c>
      <c r="C167" s="185"/>
      <c r="D167" s="185"/>
    </row>
    <row r="168" spans="2:6" x14ac:dyDescent="0.25">
      <c r="B168" s="193" t="s">
        <v>38</v>
      </c>
      <c r="C168" s="234"/>
      <c r="D168" s="234"/>
    </row>
    <row r="169" spans="2:6" x14ac:dyDescent="0.25">
      <c r="B169" s="193" t="s">
        <v>39</v>
      </c>
      <c r="C169" s="234"/>
      <c r="D169" s="234"/>
    </row>
    <row r="170" spans="2:6" x14ac:dyDescent="0.25">
      <c r="B170" s="186" t="s">
        <v>95</v>
      </c>
      <c r="C170" s="185"/>
      <c r="D170" s="185"/>
    </row>
    <row r="171" spans="2:6" x14ac:dyDescent="0.25">
      <c r="B171" s="193" t="s">
        <v>38</v>
      </c>
      <c r="C171" s="234"/>
      <c r="D171" s="234"/>
    </row>
    <row r="172" spans="2:6" x14ac:dyDescent="0.25">
      <c r="B172" s="193" t="s">
        <v>39</v>
      </c>
      <c r="C172" s="234"/>
      <c r="D172" s="234"/>
    </row>
    <row r="173" spans="2:6" x14ac:dyDescent="0.25">
      <c r="B173" s="186" t="s">
        <v>94</v>
      </c>
      <c r="C173" s="185"/>
      <c r="D173" s="185"/>
    </row>
    <row r="174" spans="2:6" x14ac:dyDescent="0.25">
      <c r="B174" s="193" t="s">
        <v>38</v>
      </c>
      <c r="C174" s="234"/>
      <c r="D174" s="234"/>
    </row>
    <row r="175" spans="2:6" x14ac:dyDescent="0.25">
      <c r="B175" s="193" t="s">
        <v>39</v>
      </c>
      <c r="C175" s="234"/>
      <c r="D175" s="234"/>
    </row>
    <row r="176" spans="2:6" s="191" customFormat="1" x14ac:dyDescent="0.25">
      <c r="B176" s="187" t="s">
        <v>110</v>
      </c>
      <c r="C176" s="190">
        <f>+C141+C142+C144+C145+C147+C148+C150+C151+C153+C154+C156+C157+C159+C160+C162+C163+C165+C166+C168+C169+C171+C172+C174+C175</f>
        <v>0</v>
      </c>
      <c r="D176" s="190">
        <f>+D141+D142+D144+D145+D147+D148+D150+D151+D153+D154+D156+D157+D159+D160+D162+D163+D165+D166+D168+D169+D171+D172+D174+D175</f>
        <v>0</v>
      </c>
      <c r="E176" s="184">
        <f>IF($C$180=0,0,C176/$C$180)</f>
        <v>0</v>
      </c>
      <c r="F176" s="184">
        <f>IF($D$180=0,0,D176/$D$180)</f>
        <v>0</v>
      </c>
    </row>
    <row r="177" spans="2:10" s="207" customFormat="1" x14ac:dyDescent="0.25">
      <c r="B177" s="194" t="s">
        <v>315</v>
      </c>
      <c r="C177" s="195">
        <f>+C141+C144+C147+C150+C153+C156+C159+C162+C165+C168+C171+C174</f>
        <v>0</v>
      </c>
      <c r="D177" s="195">
        <f>+D141+D144+D147+D150+D153+D156+D159+D162+D165+D168+D171+D174</f>
        <v>0</v>
      </c>
      <c r="E177" s="206">
        <f>IF($C$180=0,0,C177/$C$180)</f>
        <v>0</v>
      </c>
      <c r="F177" s="206">
        <f>IF($D$180=0,0,D177/$D$180)</f>
        <v>0</v>
      </c>
      <c r="G177" s="198"/>
      <c r="J177" s="208"/>
    </row>
    <row r="178" spans="2:10" s="207" customFormat="1" x14ac:dyDescent="0.25">
      <c r="B178" s="194" t="s">
        <v>316</v>
      </c>
      <c r="C178" s="195">
        <f>+C142+C145+C148+C151+C154+C157+C160+C163+C166+C169+C172+C175</f>
        <v>0</v>
      </c>
      <c r="D178" s="195">
        <f>+D142+D145+D148+D151+D154+D157+D160+D163+D166+D169+D172+D175</f>
        <v>0</v>
      </c>
      <c r="E178" s="206">
        <f>IF($C$180=0,0,C178/$C$180)</f>
        <v>0</v>
      </c>
      <c r="F178" s="206">
        <f>IF($D$180=0,0,D178/$D$180)</f>
        <v>0</v>
      </c>
      <c r="G178" s="198"/>
    </row>
    <row r="179" spans="2:10" s="189" customFormat="1" x14ac:dyDescent="0.25">
      <c r="B179" s="183" t="s">
        <v>96</v>
      </c>
      <c r="C179" s="233"/>
      <c r="D179" s="233"/>
      <c r="E179" s="184">
        <f>IF($C$180=0,0,C179/$C$180)</f>
        <v>0</v>
      </c>
      <c r="F179" s="184">
        <f>IF($D$180=0,0,D179/$D$180)</f>
        <v>0</v>
      </c>
    </row>
    <row r="180" spans="2:10" s="191" customFormat="1" x14ac:dyDescent="0.25">
      <c r="B180" s="187" t="s">
        <v>107</v>
      </c>
      <c r="C180" s="190">
        <f>+C132+C137+C138+C176+C179</f>
        <v>0</v>
      </c>
      <c r="D180" s="190">
        <f>+D132+D137+D138+D176+D179</f>
        <v>0</v>
      </c>
      <c r="E180" s="184">
        <f>IF($C$180=0,0,C180/$C$180)</f>
        <v>0</v>
      </c>
      <c r="F180" s="184">
        <f>IF($D$180=0,0,D180/$D$180)</f>
        <v>0</v>
      </c>
    </row>
    <row r="181" spans="2:10" s="212" customFormat="1" ht="12.75" x14ac:dyDescent="0.2">
      <c r="B181" s="209" t="s">
        <v>111</v>
      </c>
      <c r="C181" s="210">
        <f>+C119-C180</f>
        <v>0</v>
      </c>
      <c r="D181" s="210">
        <f>+D119-D180</f>
        <v>0</v>
      </c>
      <c r="E181" s="211"/>
      <c r="F181" s="211"/>
    </row>
    <row r="183" spans="2:10" ht="18.75" customHeight="1" x14ac:dyDescent="0.25">
      <c r="B183" s="335" t="s">
        <v>113</v>
      </c>
      <c r="C183" s="213" t="s">
        <v>9</v>
      </c>
      <c r="D183" s="213" t="s">
        <v>10</v>
      </c>
      <c r="E183" s="176" t="s">
        <v>347</v>
      </c>
      <c r="F183" s="176" t="s">
        <v>348</v>
      </c>
    </row>
    <row r="184" spans="2:10" x14ac:dyDescent="0.25">
      <c r="B184" s="335"/>
      <c r="C184" s="214">
        <f>+C15</f>
        <v>0</v>
      </c>
      <c r="D184" s="214">
        <f>+D15</f>
        <v>0</v>
      </c>
      <c r="G184" s="215" t="s">
        <v>288</v>
      </c>
      <c r="H184" s="178"/>
      <c r="I184" s="178"/>
      <c r="J184" s="178"/>
    </row>
    <row r="185" spans="2:10" ht="24" customHeight="1" x14ac:dyDescent="0.25">
      <c r="B185" s="216" t="s">
        <v>114</v>
      </c>
      <c r="C185" s="217"/>
      <c r="D185" s="218"/>
      <c r="F185" s="219"/>
    </row>
    <row r="186" spans="2:10" x14ac:dyDescent="0.25">
      <c r="B186" s="220" t="s">
        <v>115</v>
      </c>
      <c r="C186" s="221"/>
      <c r="D186" s="222"/>
    </row>
    <row r="187" spans="2:10" x14ac:dyDescent="0.25">
      <c r="B187" s="186" t="s">
        <v>116</v>
      </c>
      <c r="C187" s="236"/>
      <c r="D187" s="236"/>
      <c r="E187" s="223">
        <f>IF($C$228=0,0,C187/$C$228)</f>
        <v>0</v>
      </c>
      <c r="F187" s="223">
        <f>IF($D$228=0,0,D187/$D$228)</f>
        <v>0</v>
      </c>
    </row>
    <row r="188" spans="2:10" x14ac:dyDescent="0.25">
      <c r="B188" s="186" t="s">
        <v>117</v>
      </c>
      <c r="C188" s="234"/>
      <c r="D188" s="234"/>
      <c r="E188" s="223">
        <f t="shared" ref="E188:E228" si="0">IF($C$228=0,0,C188/$C$228)</f>
        <v>0</v>
      </c>
      <c r="F188" s="223">
        <f t="shared" ref="F188:F228" si="1">IF($D$228=0,0,D188/$D$228)</f>
        <v>0</v>
      </c>
    </row>
    <row r="189" spans="2:10" x14ac:dyDescent="0.25">
      <c r="B189" s="186" t="s">
        <v>118</v>
      </c>
      <c r="C189" s="234"/>
      <c r="D189" s="234"/>
      <c r="E189" s="223">
        <f t="shared" si="0"/>
        <v>0</v>
      </c>
      <c r="F189" s="223">
        <f t="shared" si="1"/>
        <v>0</v>
      </c>
    </row>
    <row r="190" spans="2:10" x14ac:dyDescent="0.25">
      <c r="B190" s="186" t="s">
        <v>119</v>
      </c>
      <c r="C190" s="234"/>
      <c r="D190" s="234"/>
      <c r="E190" s="223">
        <f t="shared" si="0"/>
        <v>0</v>
      </c>
      <c r="F190" s="223">
        <f t="shared" si="1"/>
        <v>0</v>
      </c>
    </row>
    <row r="191" spans="2:10" x14ac:dyDescent="0.25">
      <c r="B191" s="186" t="s">
        <v>136</v>
      </c>
      <c r="C191" s="234"/>
      <c r="D191" s="234"/>
      <c r="E191" s="223">
        <f t="shared" si="0"/>
        <v>0</v>
      </c>
      <c r="F191" s="223">
        <f t="shared" si="1"/>
        <v>0</v>
      </c>
    </row>
    <row r="192" spans="2:10" x14ac:dyDescent="0.25">
      <c r="B192" s="186" t="s">
        <v>120</v>
      </c>
      <c r="C192" s="234"/>
      <c r="D192" s="234"/>
      <c r="E192" s="223">
        <f t="shared" si="0"/>
        <v>0</v>
      </c>
      <c r="F192" s="223">
        <f t="shared" si="1"/>
        <v>0</v>
      </c>
    </row>
    <row r="193" spans="2:6" x14ac:dyDescent="0.25">
      <c r="B193" s="186" t="s">
        <v>121</v>
      </c>
      <c r="C193" s="234"/>
      <c r="D193" s="234"/>
      <c r="E193" s="223">
        <f t="shared" si="0"/>
        <v>0</v>
      </c>
      <c r="F193" s="223">
        <f t="shared" si="1"/>
        <v>0</v>
      </c>
    </row>
    <row r="194" spans="2:6" x14ac:dyDescent="0.25">
      <c r="B194" s="186" t="s">
        <v>122</v>
      </c>
      <c r="C194" s="234"/>
      <c r="D194" s="234"/>
      <c r="E194" s="223">
        <f t="shared" si="0"/>
        <v>0</v>
      </c>
      <c r="F194" s="223">
        <f t="shared" si="1"/>
        <v>0</v>
      </c>
    </row>
    <row r="195" spans="2:6" s="191" customFormat="1" x14ac:dyDescent="0.25">
      <c r="B195" s="187" t="s">
        <v>108</v>
      </c>
      <c r="C195" s="190">
        <f>SUM(C187:C194)</f>
        <v>0</v>
      </c>
      <c r="D195" s="190">
        <f>SUM(D187:D194)</f>
        <v>0</v>
      </c>
      <c r="E195" s="184">
        <f t="shared" si="0"/>
        <v>0</v>
      </c>
      <c r="F195" s="184">
        <f t="shared" si="1"/>
        <v>0</v>
      </c>
    </row>
    <row r="196" spans="2:6" x14ac:dyDescent="0.25">
      <c r="B196" s="183" t="s">
        <v>123</v>
      </c>
      <c r="C196" s="185"/>
      <c r="D196" s="185"/>
      <c r="E196" s="223"/>
      <c r="F196" s="223"/>
    </row>
    <row r="197" spans="2:6" x14ac:dyDescent="0.25">
      <c r="B197" s="186" t="s">
        <v>116</v>
      </c>
      <c r="C197" s="234"/>
      <c r="D197" s="234"/>
      <c r="E197" s="223">
        <f t="shared" si="0"/>
        <v>0</v>
      </c>
      <c r="F197" s="223">
        <f t="shared" si="1"/>
        <v>0</v>
      </c>
    </row>
    <row r="198" spans="2:6" x14ac:dyDescent="0.25">
      <c r="B198" s="186" t="s">
        <v>117</v>
      </c>
      <c r="C198" s="234"/>
      <c r="D198" s="234"/>
      <c r="E198" s="223">
        <f t="shared" si="0"/>
        <v>0</v>
      </c>
      <c r="F198" s="223">
        <f t="shared" si="1"/>
        <v>0</v>
      </c>
    </row>
    <row r="199" spans="2:6" x14ac:dyDescent="0.25">
      <c r="B199" s="186" t="s">
        <v>118</v>
      </c>
      <c r="C199" s="234"/>
      <c r="D199" s="234"/>
      <c r="E199" s="223">
        <f t="shared" si="0"/>
        <v>0</v>
      </c>
      <c r="F199" s="223">
        <f t="shared" si="1"/>
        <v>0</v>
      </c>
    </row>
    <row r="200" spans="2:6" x14ac:dyDescent="0.25">
      <c r="B200" s="186" t="s">
        <v>119</v>
      </c>
      <c r="C200" s="234"/>
      <c r="D200" s="234"/>
      <c r="E200" s="223">
        <f t="shared" si="0"/>
        <v>0</v>
      </c>
      <c r="F200" s="223">
        <f t="shared" si="1"/>
        <v>0</v>
      </c>
    </row>
    <row r="201" spans="2:6" x14ac:dyDescent="0.25">
      <c r="B201" s="186" t="s">
        <v>136</v>
      </c>
      <c r="C201" s="234"/>
      <c r="D201" s="234"/>
      <c r="E201" s="223">
        <f t="shared" si="0"/>
        <v>0</v>
      </c>
      <c r="F201" s="223">
        <f t="shared" si="1"/>
        <v>0</v>
      </c>
    </row>
    <row r="202" spans="2:6" x14ac:dyDescent="0.25">
      <c r="B202" s="186" t="s">
        <v>120</v>
      </c>
      <c r="C202" s="234"/>
      <c r="D202" s="234"/>
      <c r="E202" s="223">
        <f t="shared" si="0"/>
        <v>0</v>
      </c>
      <c r="F202" s="223">
        <f t="shared" si="1"/>
        <v>0</v>
      </c>
    </row>
    <row r="203" spans="2:6" x14ac:dyDescent="0.25">
      <c r="B203" s="186" t="s">
        <v>121</v>
      </c>
      <c r="C203" s="234"/>
      <c r="D203" s="234"/>
      <c r="E203" s="223">
        <f t="shared" si="0"/>
        <v>0</v>
      </c>
      <c r="F203" s="223">
        <f t="shared" si="1"/>
        <v>0</v>
      </c>
    </row>
    <row r="204" spans="2:6" x14ac:dyDescent="0.25">
      <c r="B204" s="186" t="s">
        <v>122</v>
      </c>
      <c r="C204" s="234"/>
      <c r="D204" s="234"/>
      <c r="E204" s="223">
        <f t="shared" si="0"/>
        <v>0</v>
      </c>
      <c r="F204" s="223">
        <f t="shared" si="1"/>
        <v>0</v>
      </c>
    </row>
    <row r="205" spans="2:6" x14ac:dyDescent="0.25">
      <c r="B205" s="187" t="s">
        <v>109</v>
      </c>
      <c r="C205" s="188">
        <f>SUM(C197:C204)</f>
        <v>0</v>
      </c>
      <c r="D205" s="188">
        <f>SUM(D197:D204)</f>
        <v>0</v>
      </c>
      <c r="E205" s="184">
        <f t="shared" si="0"/>
        <v>0</v>
      </c>
      <c r="F205" s="184">
        <f t="shared" si="1"/>
        <v>0</v>
      </c>
    </row>
    <row r="206" spans="2:6" x14ac:dyDescent="0.25">
      <c r="B206" s="183" t="s">
        <v>124</v>
      </c>
      <c r="C206" s="185"/>
      <c r="D206" s="185"/>
      <c r="E206" s="223"/>
      <c r="F206" s="223"/>
    </row>
    <row r="207" spans="2:6" x14ac:dyDescent="0.25">
      <c r="B207" s="186" t="s">
        <v>125</v>
      </c>
      <c r="C207" s="234"/>
      <c r="D207" s="234"/>
      <c r="E207" s="223">
        <f t="shared" si="0"/>
        <v>0</v>
      </c>
      <c r="F207" s="223">
        <f t="shared" si="1"/>
        <v>0</v>
      </c>
    </row>
    <row r="208" spans="2:6" x14ac:dyDescent="0.25">
      <c r="B208" s="186" t="s">
        <v>126</v>
      </c>
      <c r="C208" s="234"/>
      <c r="D208" s="234"/>
      <c r="E208" s="223">
        <f t="shared" si="0"/>
        <v>0</v>
      </c>
      <c r="F208" s="223">
        <f t="shared" si="1"/>
        <v>0</v>
      </c>
    </row>
    <row r="209" spans="2:6" x14ac:dyDescent="0.25">
      <c r="B209" s="186" t="s">
        <v>127</v>
      </c>
      <c r="C209" s="234"/>
      <c r="D209" s="234"/>
      <c r="E209" s="223">
        <f t="shared" si="0"/>
        <v>0</v>
      </c>
      <c r="F209" s="223">
        <f t="shared" si="1"/>
        <v>0</v>
      </c>
    </row>
    <row r="210" spans="2:6" s="191" customFormat="1" x14ac:dyDescent="0.25">
      <c r="B210" s="187" t="s">
        <v>139</v>
      </c>
      <c r="C210" s="190">
        <f>SUM(C207:C209)</f>
        <v>0</v>
      </c>
      <c r="D210" s="190">
        <f>SUM(D207:D209)</f>
        <v>0</v>
      </c>
      <c r="E210" s="184">
        <f t="shared" si="0"/>
        <v>0</v>
      </c>
      <c r="F210" s="184">
        <f t="shared" si="1"/>
        <v>0</v>
      </c>
    </row>
    <row r="211" spans="2:6" ht="30" x14ac:dyDescent="0.25">
      <c r="B211" s="183" t="s">
        <v>128</v>
      </c>
      <c r="C211" s="185"/>
      <c r="D211" s="185"/>
      <c r="E211" s="223"/>
      <c r="F211" s="223"/>
    </row>
    <row r="212" spans="2:6" x14ac:dyDescent="0.25">
      <c r="B212" s="186" t="s">
        <v>129</v>
      </c>
      <c r="C212" s="234"/>
      <c r="D212" s="234"/>
      <c r="E212" s="223">
        <f t="shared" si="0"/>
        <v>0</v>
      </c>
      <c r="F212" s="223">
        <f t="shared" si="1"/>
        <v>0</v>
      </c>
    </row>
    <row r="213" spans="2:6" x14ac:dyDescent="0.25">
      <c r="B213" s="186" t="s">
        <v>130</v>
      </c>
      <c r="C213" s="234"/>
      <c r="D213" s="234"/>
      <c r="E213" s="223">
        <f t="shared" si="0"/>
        <v>0</v>
      </c>
      <c r="F213" s="223">
        <f t="shared" si="1"/>
        <v>0</v>
      </c>
    </row>
    <row r="214" spans="2:6" x14ac:dyDescent="0.25">
      <c r="B214" s="186" t="s">
        <v>131</v>
      </c>
      <c r="C214" s="234"/>
      <c r="D214" s="234"/>
      <c r="E214" s="223">
        <f t="shared" si="0"/>
        <v>0</v>
      </c>
      <c r="F214" s="223">
        <f t="shared" si="1"/>
        <v>0</v>
      </c>
    </row>
    <row r="215" spans="2:6" x14ac:dyDescent="0.25">
      <c r="B215" s="186" t="s">
        <v>132</v>
      </c>
      <c r="C215" s="234"/>
      <c r="D215" s="234"/>
      <c r="E215" s="223">
        <f t="shared" si="0"/>
        <v>0</v>
      </c>
      <c r="F215" s="223">
        <f t="shared" si="1"/>
        <v>0</v>
      </c>
    </row>
    <row r="216" spans="2:6" x14ac:dyDescent="0.25">
      <c r="B216" s="186" t="s">
        <v>133</v>
      </c>
      <c r="C216" s="234"/>
      <c r="D216" s="234"/>
      <c r="E216" s="223">
        <f t="shared" si="0"/>
        <v>0</v>
      </c>
      <c r="F216" s="223">
        <f t="shared" si="1"/>
        <v>0</v>
      </c>
    </row>
    <row r="217" spans="2:6" x14ac:dyDescent="0.25">
      <c r="B217" s="186" t="s">
        <v>134</v>
      </c>
      <c r="C217" s="234"/>
      <c r="D217" s="234"/>
      <c r="E217" s="223">
        <f t="shared" si="0"/>
        <v>0</v>
      </c>
      <c r="F217" s="223">
        <f t="shared" si="1"/>
        <v>0</v>
      </c>
    </row>
    <row r="218" spans="2:6" x14ac:dyDescent="0.25">
      <c r="B218" s="187" t="s">
        <v>110</v>
      </c>
      <c r="C218" s="188">
        <f>SUM(C212:C217)</f>
        <v>0</v>
      </c>
      <c r="D218" s="188">
        <f>SUM(D212:D217)</f>
        <v>0</v>
      </c>
      <c r="E218" s="184">
        <f t="shared" si="0"/>
        <v>0</v>
      </c>
      <c r="F218" s="184">
        <f t="shared" si="1"/>
        <v>0</v>
      </c>
    </row>
    <row r="219" spans="2:6" x14ac:dyDescent="0.25">
      <c r="B219" s="183" t="s">
        <v>135</v>
      </c>
      <c r="C219" s="185"/>
      <c r="D219" s="185"/>
      <c r="E219" s="223"/>
      <c r="F219" s="223"/>
    </row>
    <row r="220" spans="2:6" x14ac:dyDescent="0.25">
      <c r="B220" s="186" t="s">
        <v>116</v>
      </c>
      <c r="C220" s="234"/>
      <c r="D220" s="234"/>
      <c r="E220" s="223">
        <f t="shared" si="0"/>
        <v>0</v>
      </c>
      <c r="F220" s="223">
        <f t="shared" si="1"/>
        <v>0</v>
      </c>
    </row>
    <row r="221" spans="2:6" x14ac:dyDescent="0.25">
      <c r="B221" s="186" t="s">
        <v>117</v>
      </c>
      <c r="C221" s="234"/>
      <c r="D221" s="234"/>
      <c r="E221" s="223">
        <f t="shared" si="0"/>
        <v>0</v>
      </c>
      <c r="F221" s="223">
        <f t="shared" si="1"/>
        <v>0</v>
      </c>
    </row>
    <row r="222" spans="2:6" x14ac:dyDescent="0.25">
      <c r="B222" s="186" t="s">
        <v>118</v>
      </c>
      <c r="C222" s="234"/>
      <c r="D222" s="234"/>
      <c r="E222" s="223">
        <f t="shared" si="0"/>
        <v>0</v>
      </c>
      <c r="F222" s="223">
        <f t="shared" si="1"/>
        <v>0</v>
      </c>
    </row>
    <row r="223" spans="2:6" x14ac:dyDescent="0.25">
      <c r="B223" s="186" t="s">
        <v>119</v>
      </c>
      <c r="C223" s="234"/>
      <c r="D223" s="234"/>
      <c r="E223" s="223">
        <f t="shared" si="0"/>
        <v>0</v>
      </c>
      <c r="F223" s="223">
        <f t="shared" si="1"/>
        <v>0</v>
      </c>
    </row>
    <row r="224" spans="2:6" x14ac:dyDescent="0.25">
      <c r="B224" s="186" t="s">
        <v>136</v>
      </c>
      <c r="C224" s="234"/>
      <c r="D224" s="234"/>
      <c r="E224" s="223">
        <f t="shared" si="0"/>
        <v>0</v>
      </c>
      <c r="F224" s="223">
        <f t="shared" si="1"/>
        <v>0</v>
      </c>
    </row>
    <row r="225" spans="2:6" x14ac:dyDescent="0.25">
      <c r="B225" s="186" t="s">
        <v>120</v>
      </c>
      <c r="C225" s="234"/>
      <c r="D225" s="234"/>
      <c r="E225" s="223">
        <f t="shared" si="0"/>
        <v>0</v>
      </c>
      <c r="F225" s="223">
        <f t="shared" si="1"/>
        <v>0</v>
      </c>
    </row>
    <row r="226" spans="2:6" x14ac:dyDescent="0.25">
      <c r="B226" s="186" t="s">
        <v>137</v>
      </c>
      <c r="C226" s="234"/>
      <c r="D226" s="234"/>
      <c r="E226" s="223">
        <f t="shared" si="0"/>
        <v>0</v>
      </c>
      <c r="F226" s="223">
        <f t="shared" si="1"/>
        <v>0</v>
      </c>
    </row>
    <row r="227" spans="2:6" x14ac:dyDescent="0.25">
      <c r="B227" s="187" t="s">
        <v>140</v>
      </c>
      <c r="C227" s="188">
        <f>SUM(C220:C226)</f>
        <v>0</v>
      </c>
      <c r="D227" s="188">
        <f>SUM(D220:D226)</f>
        <v>0</v>
      </c>
      <c r="E227" s="184">
        <f t="shared" si="0"/>
        <v>0</v>
      </c>
      <c r="F227" s="184">
        <f t="shared" si="1"/>
        <v>0</v>
      </c>
    </row>
    <row r="228" spans="2:6" s="191" customFormat="1" x14ac:dyDescent="0.25">
      <c r="B228" s="187" t="s">
        <v>138</v>
      </c>
      <c r="C228" s="190">
        <f>+C195+C205+C210+C218+C227</f>
        <v>0</v>
      </c>
      <c r="D228" s="190">
        <f>+D195+D205+D210+D218+D227</f>
        <v>0</v>
      </c>
      <c r="E228" s="184">
        <f t="shared" si="0"/>
        <v>0</v>
      </c>
      <c r="F228" s="184">
        <f t="shared" si="1"/>
        <v>0</v>
      </c>
    </row>
    <row r="229" spans="2:6" x14ac:dyDescent="0.25">
      <c r="B229" s="186"/>
      <c r="C229" s="185"/>
      <c r="D229" s="185"/>
    </row>
    <row r="230" spans="2:6" ht="26.25" customHeight="1" x14ac:dyDescent="0.25">
      <c r="B230" s="31" t="s">
        <v>141</v>
      </c>
      <c r="C230" s="185"/>
      <c r="D230" s="185"/>
    </row>
    <row r="231" spans="2:6" ht="30" x14ac:dyDescent="0.25">
      <c r="B231" s="183" t="s">
        <v>142</v>
      </c>
      <c r="C231" s="185"/>
      <c r="D231" s="185"/>
    </row>
    <row r="232" spans="2:6" x14ac:dyDescent="0.25">
      <c r="B232" s="186" t="s">
        <v>143</v>
      </c>
      <c r="C232" s="234"/>
      <c r="D232" s="234"/>
      <c r="E232" s="223">
        <f>IF($C$273=0,0,C232/$C$273)</f>
        <v>0</v>
      </c>
      <c r="F232" s="223">
        <f>IF($D$273=0,0,D232/$D$273)</f>
        <v>0</v>
      </c>
    </row>
    <row r="233" spans="2:6" x14ac:dyDescent="0.25">
      <c r="B233" s="186" t="s">
        <v>155</v>
      </c>
      <c r="C233" s="234"/>
      <c r="D233" s="234"/>
      <c r="E233" s="223">
        <f t="shared" ref="E233:E273" si="2">IF($C$273=0,0,C233/$C$273)</f>
        <v>0</v>
      </c>
      <c r="F233" s="223">
        <f t="shared" ref="F233:F273" si="3">IF($D$273=0,0,D233/$D$273)</f>
        <v>0</v>
      </c>
    </row>
    <row r="234" spans="2:6" ht="15" customHeight="1" x14ac:dyDescent="0.25">
      <c r="B234" s="186" t="s">
        <v>156</v>
      </c>
      <c r="C234" s="234"/>
      <c r="D234" s="234"/>
      <c r="E234" s="223">
        <f t="shared" si="2"/>
        <v>0</v>
      </c>
      <c r="F234" s="223">
        <f t="shared" si="3"/>
        <v>0</v>
      </c>
    </row>
    <row r="235" spans="2:6" x14ac:dyDescent="0.25">
      <c r="B235" s="186" t="s">
        <v>157</v>
      </c>
      <c r="C235" s="234"/>
      <c r="D235" s="234"/>
      <c r="E235" s="223">
        <f t="shared" si="2"/>
        <v>0</v>
      </c>
      <c r="F235" s="223">
        <f t="shared" si="3"/>
        <v>0</v>
      </c>
    </row>
    <row r="236" spans="2:6" x14ac:dyDescent="0.25">
      <c r="B236" s="186" t="s">
        <v>144</v>
      </c>
      <c r="C236" s="234"/>
      <c r="D236" s="234"/>
      <c r="E236" s="223">
        <f t="shared" si="2"/>
        <v>0</v>
      </c>
      <c r="F236" s="223">
        <f t="shared" si="3"/>
        <v>0</v>
      </c>
    </row>
    <row r="237" spans="2:6" x14ac:dyDescent="0.25">
      <c r="B237" s="186" t="s">
        <v>162</v>
      </c>
      <c r="C237" s="234"/>
      <c r="D237" s="234"/>
      <c r="E237" s="223">
        <f t="shared" si="2"/>
        <v>0</v>
      </c>
      <c r="F237" s="223">
        <f t="shared" si="3"/>
        <v>0</v>
      </c>
    </row>
    <row r="238" spans="2:6" x14ac:dyDescent="0.25">
      <c r="B238" s="186" t="s">
        <v>145</v>
      </c>
      <c r="C238" s="234"/>
      <c r="D238" s="234"/>
      <c r="E238" s="223">
        <f t="shared" si="2"/>
        <v>0</v>
      </c>
      <c r="F238" s="223">
        <f t="shared" si="3"/>
        <v>0</v>
      </c>
    </row>
    <row r="239" spans="2:6" x14ac:dyDescent="0.25">
      <c r="B239" s="186" t="s">
        <v>146</v>
      </c>
      <c r="C239" s="234"/>
      <c r="D239" s="234"/>
      <c r="E239" s="223">
        <f t="shared" si="2"/>
        <v>0</v>
      </c>
      <c r="F239" s="223">
        <f t="shared" si="3"/>
        <v>0</v>
      </c>
    </row>
    <row r="240" spans="2:6" x14ac:dyDescent="0.25">
      <c r="B240" s="186" t="s">
        <v>147</v>
      </c>
      <c r="C240" s="234"/>
      <c r="D240" s="234"/>
      <c r="E240" s="223">
        <f t="shared" si="2"/>
        <v>0</v>
      </c>
      <c r="F240" s="223">
        <f t="shared" si="3"/>
        <v>0</v>
      </c>
    </row>
    <row r="241" spans="2:6" x14ac:dyDescent="0.25">
      <c r="B241" s="186" t="s">
        <v>148</v>
      </c>
      <c r="C241" s="234"/>
      <c r="D241" s="234"/>
      <c r="E241" s="223">
        <f t="shared" si="2"/>
        <v>0</v>
      </c>
      <c r="F241" s="223">
        <f t="shared" si="3"/>
        <v>0</v>
      </c>
    </row>
    <row r="242" spans="2:6" x14ac:dyDescent="0.25">
      <c r="B242" s="186" t="s">
        <v>149</v>
      </c>
      <c r="C242" s="234"/>
      <c r="D242" s="234"/>
      <c r="E242" s="223">
        <f t="shared" si="2"/>
        <v>0</v>
      </c>
      <c r="F242" s="223">
        <f t="shared" si="3"/>
        <v>0</v>
      </c>
    </row>
    <row r="243" spans="2:6" s="191" customFormat="1" x14ac:dyDescent="0.25">
      <c r="B243" s="187" t="s">
        <v>108</v>
      </c>
      <c r="C243" s="190">
        <f>SUM(C232:C242)</f>
        <v>0</v>
      </c>
      <c r="D243" s="190">
        <f>SUM(D232:D242)</f>
        <v>0</v>
      </c>
      <c r="E243" s="184">
        <f t="shared" si="2"/>
        <v>0</v>
      </c>
      <c r="F243" s="184">
        <f t="shared" si="3"/>
        <v>0</v>
      </c>
    </row>
    <row r="244" spans="2:6" s="191" customFormat="1" x14ac:dyDescent="0.25">
      <c r="B244" s="224" t="s">
        <v>180</v>
      </c>
      <c r="C244" s="225">
        <f>+C243-C195</f>
        <v>0</v>
      </c>
      <c r="D244" s="225">
        <f>+D243-D195</f>
        <v>0</v>
      </c>
      <c r="E244" s="223">
        <f t="shared" si="2"/>
        <v>0</v>
      </c>
      <c r="F244" s="223">
        <f t="shared" si="3"/>
        <v>0</v>
      </c>
    </row>
    <row r="245" spans="2:6" x14ac:dyDescent="0.25">
      <c r="B245" s="183" t="s">
        <v>151</v>
      </c>
      <c r="C245" s="185"/>
      <c r="D245" s="185"/>
      <c r="E245" s="223"/>
      <c r="F245" s="223"/>
    </row>
    <row r="246" spans="2:6" ht="15" customHeight="1" x14ac:dyDescent="0.25">
      <c r="B246" s="186" t="s">
        <v>152</v>
      </c>
      <c r="C246" s="234"/>
      <c r="D246" s="234"/>
      <c r="E246" s="223">
        <f t="shared" si="2"/>
        <v>0</v>
      </c>
      <c r="F246" s="223">
        <f t="shared" si="3"/>
        <v>0</v>
      </c>
    </row>
    <row r="247" spans="2:6" x14ac:dyDescent="0.25">
      <c r="B247" s="186" t="s">
        <v>153</v>
      </c>
      <c r="C247" s="234"/>
      <c r="D247" s="234"/>
      <c r="E247" s="223">
        <f t="shared" si="2"/>
        <v>0</v>
      </c>
      <c r="F247" s="223">
        <f t="shared" si="3"/>
        <v>0</v>
      </c>
    </row>
    <row r="248" spans="2:6" x14ac:dyDescent="0.25">
      <c r="B248" s="186" t="s">
        <v>154</v>
      </c>
      <c r="C248" s="234"/>
      <c r="D248" s="234"/>
      <c r="E248" s="223">
        <f t="shared" si="2"/>
        <v>0</v>
      </c>
      <c r="F248" s="223">
        <f t="shared" si="3"/>
        <v>0</v>
      </c>
    </row>
    <row r="249" spans="2:6" x14ac:dyDescent="0.25">
      <c r="B249" s="186" t="s">
        <v>158</v>
      </c>
      <c r="C249" s="234"/>
      <c r="D249" s="234"/>
      <c r="E249" s="223">
        <f t="shared" si="2"/>
        <v>0</v>
      </c>
      <c r="F249" s="223">
        <f t="shared" si="3"/>
        <v>0</v>
      </c>
    </row>
    <row r="250" spans="2:6" x14ac:dyDescent="0.25">
      <c r="B250" s="186" t="s">
        <v>159</v>
      </c>
      <c r="C250" s="234"/>
      <c r="D250" s="234"/>
      <c r="E250" s="223">
        <f t="shared" si="2"/>
        <v>0</v>
      </c>
      <c r="F250" s="223">
        <f t="shared" si="3"/>
        <v>0</v>
      </c>
    </row>
    <row r="251" spans="2:6" x14ac:dyDescent="0.25">
      <c r="B251" s="186" t="s">
        <v>160</v>
      </c>
      <c r="C251" s="234"/>
      <c r="D251" s="234"/>
      <c r="E251" s="223">
        <f t="shared" si="2"/>
        <v>0</v>
      </c>
      <c r="F251" s="223">
        <f t="shared" si="3"/>
        <v>0</v>
      </c>
    </row>
    <row r="252" spans="2:6" x14ac:dyDescent="0.25">
      <c r="B252" s="186" t="s">
        <v>161</v>
      </c>
      <c r="C252" s="234"/>
      <c r="D252" s="234"/>
      <c r="E252" s="223">
        <f t="shared" si="2"/>
        <v>0</v>
      </c>
      <c r="F252" s="223">
        <f t="shared" si="3"/>
        <v>0</v>
      </c>
    </row>
    <row r="253" spans="2:6" x14ac:dyDescent="0.25">
      <c r="B253" s="187" t="s">
        <v>109</v>
      </c>
      <c r="C253" s="188">
        <f>SUM(C246:C252)</f>
        <v>0</v>
      </c>
      <c r="D253" s="188">
        <f>SUM(D246:D252)</f>
        <v>0</v>
      </c>
      <c r="E253" s="184">
        <f t="shared" si="2"/>
        <v>0</v>
      </c>
      <c r="F253" s="184">
        <f t="shared" si="3"/>
        <v>0</v>
      </c>
    </row>
    <row r="254" spans="2:6" x14ac:dyDescent="0.25">
      <c r="B254" s="224" t="s">
        <v>181</v>
      </c>
      <c r="C254" s="226">
        <f>+C253-C205</f>
        <v>0</v>
      </c>
      <c r="D254" s="226">
        <f>+D253-D205</f>
        <v>0</v>
      </c>
      <c r="E254" s="223">
        <f t="shared" si="2"/>
        <v>0</v>
      </c>
      <c r="F254" s="223">
        <f t="shared" si="3"/>
        <v>0</v>
      </c>
    </row>
    <row r="255" spans="2:6" ht="30" x14ac:dyDescent="0.25">
      <c r="B255" s="183" t="s">
        <v>163</v>
      </c>
      <c r="C255" s="185"/>
      <c r="D255" s="185"/>
      <c r="E255" s="223"/>
      <c r="F255" s="223"/>
    </row>
    <row r="256" spans="2:6" x14ac:dyDescent="0.25">
      <c r="B256" s="186" t="s">
        <v>164</v>
      </c>
      <c r="C256" s="234"/>
      <c r="D256" s="234"/>
      <c r="E256" s="223">
        <f t="shared" si="2"/>
        <v>0</v>
      </c>
      <c r="F256" s="223">
        <f t="shared" si="3"/>
        <v>0</v>
      </c>
    </row>
    <row r="257" spans="2:6" x14ac:dyDescent="0.25">
      <c r="B257" s="186" t="s">
        <v>165</v>
      </c>
      <c r="C257" s="234"/>
      <c r="D257" s="234"/>
      <c r="E257" s="223">
        <f t="shared" si="2"/>
        <v>0</v>
      </c>
      <c r="F257" s="223">
        <f t="shared" si="3"/>
        <v>0</v>
      </c>
    </row>
    <row r="258" spans="2:6" x14ac:dyDescent="0.25">
      <c r="B258" s="186" t="s">
        <v>166</v>
      </c>
      <c r="C258" s="234"/>
      <c r="D258" s="234"/>
      <c r="E258" s="223">
        <f t="shared" si="2"/>
        <v>0</v>
      </c>
      <c r="F258" s="223">
        <f t="shared" si="3"/>
        <v>0</v>
      </c>
    </row>
    <row r="259" spans="2:6" x14ac:dyDescent="0.25">
      <c r="B259" s="187" t="s">
        <v>139</v>
      </c>
      <c r="C259" s="188">
        <f>SUM(C256:C258)</f>
        <v>0</v>
      </c>
      <c r="D259" s="188">
        <f>SUM(D256:D258)</f>
        <v>0</v>
      </c>
      <c r="E259" s="184">
        <f t="shared" si="2"/>
        <v>0</v>
      </c>
      <c r="F259" s="184">
        <f t="shared" si="3"/>
        <v>0</v>
      </c>
    </row>
    <row r="260" spans="2:6" x14ac:dyDescent="0.25">
      <c r="B260" s="227" t="s">
        <v>183</v>
      </c>
      <c r="C260" s="226">
        <f>+C259-C210</f>
        <v>0</v>
      </c>
      <c r="D260" s="226">
        <f>+D259-D210</f>
        <v>0</v>
      </c>
      <c r="E260" s="223">
        <f t="shared" si="2"/>
        <v>0</v>
      </c>
      <c r="F260" s="223">
        <f t="shared" si="3"/>
        <v>0</v>
      </c>
    </row>
    <row r="261" spans="2:6" ht="30" x14ac:dyDescent="0.25">
      <c r="B261" s="183" t="s">
        <v>168</v>
      </c>
      <c r="C261" s="185"/>
      <c r="D261" s="185"/>
      <c r="E261" s="223"/>
      <c r="F261" s="223"/>
    </row>
    <row r="262" spans="2:6" x14ac:dyDescent="0.25">
      <c r="B262" s="186" t="s">
        <v>169</v>
      </c>
      <c r="C262" s="234"/>
      <c r="D262" s="234"/>
      <c r="E262" s="223">
        <f t="shared" si="2"/>
        <v>0</v>
      </c>
      <c r="F262" s="223">
        <f t="shared" si="3"/>
        <v>0</v>
      </c>
    </row>
    <row r="263" spans="2:6" x14ac:dyDescent="0.25">
      <c r="B263" s="186" t="s">
        <v>170</v>
      </c>
      <c r="C263" s="234"/>
      <c r="D263" s="234"/>
      <c r="E263" s="223">
        <f t="shared" si="2"/>
        <v>0</v>
      </c>
      <c r="F263" s="223">
        <f t="shared" si="3"/>
        <v>0</v>
      </c>
    </row>
    <row r="264" spans="2:6" x14ac:dyDescent="0.25">
      <c r="B264" s="186" t="s">
        <v>131</v>
      </c>
      <c r="C264" s="234"/>
      <c r="D264" s="234"/>
      <c r="E264" s="223">
        <f t="shared" si="2"/>
        <v>0</v>
      </c>
      <c r="F264" s="223">
        <f t="shared" si="3"/>
        <v>0</v>
      </c>
    </row>
    <row r="265" spans="2:6" x14ac:dyDescent="0.25">
      <c r="B265" s="186" t="s">
        <v>132</v>
      </c>
      <c r="C265" s="234"/>
      <c r="D265" s="234"/>
      <c r="E265" s="223">
        <f t="shared" si="2"/>
        <v>0</v>
      </c>
      <c r="F265" s="223">
        <f t="shared" si="3"/>
        <v>0</v>
      </c>
    </row>
    <row r="266" spans="2:6" x14ac:dyDescent="0.25">
      <c r="B266" s="186" t="s">
        <v>171</v>
      </c>
      <c r="C266" s="234"/>
      <c r="D266" s="234"/>
      <c r="E266" s="223">
        <f t="shared" si="2"/>
        <v>0</v>
      </c>
      <c r="F266" s="223">
        <f t="shared" si="3"/>
        <v>0</v>
      </c>
    </row>
    <row r="267" spans="2:6" x14ac:dyDescent="0.25">
      <c r="B267" s="187" t="s">
        <v>110</v>
      </c>
      <c r="C267" s="188">
        <f>SUM(C262:C266)</f>
        <v>0</v>
      </c>
      <c r="D267" s="188">
        <f>SUM(D262:D266)</f>
        <v>0</v>
      </c>
      <c r="E267" s="184">
        <f t="shared" si="2"/>
        <v>0</v>
      </c>
      <c r="F267" s="184">
        <f t="shared" si="3"/>
        <v>0</v>
      </c>
    </row>
    <row r="268" spans="2:6" x14ac:dyDescent="0.25">
      <c r="B268" s="227" t="s">
        <v>182</v>
      </c>
      <c r="C268" s="226">
        <f>+C267-C218</f>
        <v>0</v>
      </c>
      <c r="D268" s="226">
        <f>+D267-D218</f>
        <v>0</v>
      </c>
      <c r="E268" s="223">
        <f t="shared" si="2"/>
        <v>0</v>
      </c>
      <c r="F268" s="223">
        <f t="shared" si="3"/>
        <v>0</v>
      </c>
    </row>
    <row r="269" spans="2:6" x14ac:dyDescent="0.25">
      <c r="B269" s="183" t="s">
        <v>172</v>
      </c>
      <c r="C269" s="185"/>
      <c r="D269" s="185"/>
      <c r="E269" s="223"/>
      <c r="F269" s="223"/>
    </row>
    <row r="270" spans="2:6" x14ac:dyDescent="0.25">
      <c r="B270" s="186" t="s">
        <v>173</v>
      </c>
      <c r="C270" s="234"/>
      <c r="D270" s="234"/>
      <c r="E270" s="223">
        <f t="shared" si="2"/>
        <v>0</v>
      </c>
      <c r="F270" s="223">
        <f t="shared" si="3"/>
        <v>0</v>
      </c>
    </row>
    <row r="271" spans="2:6" x14ac:dyDescent="0.25">
      <c r="B271" s="186" t="s">
        <v>174</v>
      </c>
      <c r="C271" s="234"/>
      <c r="D271" s="234"/>
      <c r="E271" s="223">
        <f t="shared" si="2"/>
        <v>0</v>
      </c>
      <c r="F271" s="223">
        <f t="shared" si="3"/>
        <v>0</v>
      </c>
    </row>
    <row r="272" spans="2:6" x14ac:dyDescent="0.25">
      <c r="B272" s="187" t="s">
        <v>140</v>
      </c>
      <c r="C272" s="188">
        <f>SUM(C270:C271)</f>
        <v>0</v>
      </c>
      <c r="D272" s="188">
        <f>SUM(D270:D271)</f>
        <v>0</v>
      </c>
      <c r="E272" s="184">
        <f t="shared" si="2"/>
        <v>0</v>
      </c>
      <c r="F272" s="184">
        <f t="shared" si="3"/>
        <v>0</v>
      </c>
    </row>
    <row r="273" spans="2:6" x14ac:dyDescent="0.25">
      <c r="B273" s="187" t="s">
        <v>175</v>
      </c>
      <c r="C273" s="188">
        <f>+C243+C253+C259+C267+C272</f>
        <v>0</v>
      </c>
      <c r="D273" s="188">
        <f>+D243+D253+D259+D267+D272</f>
        <v>0</v>
      </c>
      <c r="E273" s="184">
        <f t="shared" si="2"/>
        <v>0</v>
      </c>
      <c r="F273" s="184">
        <f t="shared" si="3"/>
        <v>0</v>
      </c>
    </row>
    <row r="274" spans="2:6" x14ac:dyDescent="0.25">
      <c r="B274" s="224" t="s">
        <v>176</v>
      </c>
      <c r="C274" s="226">
        <f>+C273-C228</f>
        <v>0</v>
      </c>
      <c r="D274" s="226">
        <f>+D273-D228</f>
        <v>0</v>
      </c>
    </row>
    <row r="275" spans="2:6" x14ac:dyDescent="0.25">
      <c r="B275" s="186" t="s">
        <v>177</v>
      </c>
      <c r="C275" s="234"/>
      <c r="D275" s="234"/>
    </row>
    <row r="276" spans="2:6" x14ac:dyDescent="0.25">
      <c r="B276" s="228" t="s">
        <v>178</v>
      </c>
      <c r="C276" s="229">
        <f>+C274-C275</f>
        <v>0</v>
      </c>
      <c r="D276" s="229">
        <f>+D274-D275</f>
        <v>0</v>
      </c>
    </row>
    <row r="278" spans="2:6" x14ac:dyDescent="0.25">
      <c r="B278" s="337" t="s">
        <v>188</v>
      </c>
      <c r="C278" s="230" t="str">
        <f>+C183</f>
        <v>Anno n</v>
      </c>
      <c r="D278" s="230" t="str">
        <f>+D183</f>
        <v>Anno n-1</v>
      </c>
    </row>
    <row r="279" spans="2:6" x14ac:dyDescent="0.25">
      <c r="B279" s="337"/>
      <c r="C279" s="69">
        <f>+C184</f>
        <v>0</v>
      </c>
      <c r="D279" s="69">
        <f>+D184</f>
        <v>0</v>
      </c>
    </row>
    <row r="280" spans="2:6" x14ac:dyDescent="0.25">
      <c r="B280" s="183" t="s">
        <v>184</v>
      </c>
      <c r="C280" s="185"/>
      <c r="D280" s="185"/>
    </row>
    <row r="281" spans="2:6" x14ac:dyDescent="0.25">
      <c r="B281" s="186" t="s">
        <v>185</v>
      </c>
      <c r="C281" s="234"/>
      <c r="D281" s="234"/>
    </row>
    <row r="282" spans="2:6" x14ac:dyDescent="0.25">
      <c r="B282" s="186" t="s">
        <v>186</v>
      </c>
      <c r="C282" s="234"/>
      <c r="D282" s="234"/>
    </row>
    <row r="283" spans="2:6" x14ac:dyDescent="0.25">
      <c r="B283" s="187" t="s">
        <v>150</v>
      </c>
      <c r="C283" s="188">
        <f>SUM(C281:C282)</f>
        <v>0</v>
      </c>
      <c r="D283" s="188">
        <f>SUM(D281:D282)</f>
        <v>0</v>
      </c>
    </row>
    <row r="284" spans="2:6" x14ac:dyDescent="0.25">
      <c r="B284" s="183" t="s">
        <v>187</v>
      </c>
      <c r="C284" s="185"/>
      <c r="D284" s="185"/>
    </row>
    <row r="285" spans="2:6" x14ac:dyDescent="0.25">
      <c r="B285" s="186" t="s">
        <v>185</v>
      </c>
      <c r="C285" s="234"/>
      <c r="D285" s="234"/>
    </row>
    <row r="286" spans="2:6" x14ac:dyDescent="0.25">
      <c r="B286" s="186" t="s">
        <v>186</v>
      </c>
      <c r="C286" s="234"/>
      <c r="D286" s="234"/>
    </row>
    <row r="287" spans="2:6" x14ac:dyDescent="0.25">
      <c r="B287" s="187" t="s">
        <v>150</v>
      </c>
      <c r="C287" s="188">
        <f>SUM(C285:C286)</f>
        <v>0</v>
      </c>
      <c r="D287" s="188">
        <f>SUM(D285:D286)</f>
        <v>0</v>
      </c>
    </row>
    <row r="288" spans="2:6" ht="38.25" x14ac:dyDescent="0.25">
      <c r="B288" s="231" t="s">
        <v>189</v>
      </c>
    </row>
    <row r="291" spans="3:4" x14ac:dyDescent="0.25">
      <c r="C291" s="336" t="s">
        <v>190</v>
      </c>
      <c r="D291" s="336"/>
    </row>
  </sheetData>
  <sheetProtection algorithmName="SHA-512" hashValue="ULip8QGIb0uV9BUlVo9lhXG+M+RfIz/QouhGn75rer0lWa2MJI7J8WSsIFspwUITHVbum7DhwYUCNQ0pHPkJ8A==" saltValue="BJQuTUw/R7qVii5k3Ozp7g==" spinCount="100000" sheet="1" objects="1" scenarios="1"/>
  <mergeCells count="6">
    <mergeCell ref="B183:B184"/>
    <mergeCell ref="C291:D291"/>
    <mergeCell ref="B278:B279"/>
    <mergeCell ref="G3:H4"/>
    <mergeCell ref="C12:C13"/>
    <mergeCell ref="D12:D13"/>
  </mergeCells>
  <conditionalFormatting sqref="C131:D131">
    <cfRule type="cellIs" dxfId="35" priority="15" operator="lessThan">
      <formula>0</formula>
    </cfRule>
  </conditionalFormatting>
  <conditionalFormatting sqref="C244:D244">
    <cfRule type="cellIs" dxfId="34" priority="14" operator="lessThan">
      <formula>0</formula>
    </cfRule>
  </conditionalFormatting>
  <conditionalFormatting sqref="C254:D254">
    <cfRule type="cellIs" dxfId="33" priority="20" operator="lessThan">
      <formula>0</formula>
    </cfRule>
  </conditionalFormatting>
  <conditionalFormatting sqref="C260:D260">
    <cfRule type="cellIs" dxfId="32" priority="12" operator="lessThan">
      <formula>0</formula>
    </cfRule>
  </conditionalFormatting>
  <conditionalFormatting sqref="C268:D268">
    <cfRule type="cellIs" dxfId="31" priority="11" operator="lessThan">
      <formula>0</formula>
    </cfRule>
  </conditionalFormatting>
  <conditionalFormatting sqref="C274:D274">
    <cfRule type="cellIs" dxfId="30" priority="17" operator="lessThan">
      <formula>0</formula>
    </cfRule>
  </conditionalFormatting>
  <conditionalFormatting sqref="C276:D276">
    <cfRule type="cellIs" dxfId="29" priority="16" operator="lessThan">
      <formula>0</formula>
    </cfRule>
  </conditionalFormatting>
  <conditionalFormatting sqref="C132:F132">
    <cfRule type="cellIs" dxfId="28" priority="8" operator="lessThan">
      <formula>0</formula>
    </cfRule>
  </conditionalFormatting>
  <conditionalFormatting sqref="E137:F138">
    <cfRule type="cellIs" dxfId="27" priority="6" operator="lessThan">
      <formula>0</formula>
    </cfRule>
  </conditionalFormatting>
  <conditionalFormatting sqref="E176:F180">
    <cfRule type="cellIs" dxfId="26" priority="1" operator="lessThan">
      <formula>0</formula>
    </cfRule>
  </conditionalFormatting>
  <hyperlinks>
    <hyperlink ref="G3" location="'MENU BILANCIO ORDINARIO'!A1" display="Indietro" xr:uid="{00000000-0004-0000-0300-000000000000}"/>
    <hyperlink ref="C291" location="'INPUT BILANCI ORD'!A1" display="Vai inizio pagina" xr:uid="{3316EAF9-A553-4D61-90FB-931644C76611}"/>
    <hyperlink ref="G3:G4" location="MENU!A1" display="Indietro" xr:uid="{246208B4-8250-4F36-84E1-83C0275B38C1}"/>
    <hyperlink ref="G14:I14" location="'INPUT BILANCI ORD'!A202" display="Vai al RENDICONTO GESTIONALE (MOD. B)" xr:uid="{4DC14373-AC23-4332-9FB3-79AD9F583E9F}"/>
    <hyperlink ref="G184:J184" location="'INPUT BILANCI ORD'!A1" display="VAI ALLO STATO PATRIMONIALE (MOD. A)" xr:uid="{2C61820B-68B3-44DF-9AD2-D7D06D4295C0}"/>
  </hyperlinks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J138"/>
  <sheetViews>
    <sheetView showRowColHeaders="0" workbookViewId="0">
      <selection activeCell="H4" sqref="H4"/>
    </sheetView>
  </sheetViews>
  <sheetFormatPr defaultRowHeight="15" x14ac:dyDescent="0.25"/>
  <cols>
    <col min="1" max="1" width="2.140625" style="18" customWidth="1"/>
    <col min="2" max="2" width="51.28515625" style="53" customWidth="1"/>
    <col min="3" max="4" width="15.7109375" style="32" customWidth="1"/>
    <col min="5" max="6" width="7.140625" style="17" bestFit="1" customWidth="1"/>
    <col min="7" max="16384" width="9.140625" style="18"/>
  </cols>
  <sheetData>
    <row r="2" spans="2:10" x14ac:dyDescent="0.25">
      <c r="B2" s="15" t="str">
        <f>+IF(B3=0,"Inserire la ragione sociale dell'ETS","")</f>
        <v>Inserire la ragione sociale dell'ETS</v>
      </c>
      <c r="C2" s="16"/>
      <c r="D2" s="16"/>
    </row>
    <row r="3" spans="2:10" x14ac:dyDescent="0.25">
      <c r="B3" s="82"/>
      <c r="C3" s="16"/>
      <c r="D3" s="16"/>
    </row>
    <row r="4" spans="2:10" ht="15.75" x14ac:dyDescent="0.25">
      <c r="B4" s="19" t="s">
        <v>192</v>
      </c>
      <c r="C4" s="16"/>
      <c r="D4" s="16"/>
      <c r="H4" s="20" t="s">
        <v>6</v>
      </c>
    </row>
    <row r="5" spans="2:10" x14ac:dyDescent="0.25">
      <c r="B5" s="21" t="s">
        <v>442</v>
      </c>
      <c r="C5" s="16"/>
      <c r="D5" s="16"/>
    </row>
    <row r="6" spans="2:10" x14ac:dyDescent="0.25">
      <c r="B6" s="22" t="s">
        <v>255</v>
      </c>
      <c r="C6" s="16"/>
      <c r="D6" s="16"/>
      <c r="H6" s="23" t="s">
        <v>416</v>
      </c>
    </row>
    <row r="7" spans="2:10" x14ac:dyDescent="0.25">
      <c r="B7" s="24" t="s">
        <v>423</v>
      </c>
      <c r="C7" s="16"/>
      <c r="D7" s="16"/>
    </row>
    <row r="8" spans="2:10" x14ac:dyDescent="0.25">
      <c r="B8" s="24" t="s">
        <v>7</v>
      </c>
      <c r="C8" s="16"/>
      <c r="D8" s="16"/>
    </row>
    <row r="9" spans="2:10" x14ac:dyDescent="0.25">
      <c r="B9" s="24" t="s">
        <v>2</v>
      </c>
      <c r="C9" s="343" t="str">
        <f>+IF(C12=0,"Inserire data gg/mm/aaaa","")</f>
        <v>Inserire data gg/mm/aaaa</v>
      </c>
      <c r="D9" s="345" t="str">
        <f>+IF(D12=0,"Inserire data gg/mm/aaaa","")</f>
        <v>Inserire data gg/mm/aaaa</v>
      </c>
    </row>
    <row r="10" spans="2:10" ht="12.75" customHeight="1" x14ac:dyDescent="0.25">
      <c r="B10" s="25" t="s">
        <v>256</v>
      </c>
      <c r="C10" s="344"/>
      <c r="D10" s="346"/>
    </row>
    <row r="11" spans="2:10" x14ac:dyDescent="0.25">
      <c r="B11" s="26"/>
      <c r="C11" s="27" t="s">
        <v>9</v>
      </c>
      <c r="D11" s="27" t="s">
        <v>10</v>
      </c>
      <c r="E11" s="28" t="s">
        <v>347</v>
      </c>
      <c r="F11" s="28" t="s">
        <v>348</v>
      </c>
    </row>
    <row r="12" spans="2:10" x14ac:dyDescent="0.25">
      <c r="B12" s="29"/>
      <c r="C12" s="83"/>
      <c r="D12" s="83"/>
      <c r="E12" s="30"/>
    </row>
    <row r="13" spans="2:10" ht="27" customHeight="1" x14ac:dyDescent="0.25">
      <c r="B13" s="31" t="s">
        <v>193</v>
      </c>
      <c r="H13" s="33" t="s">
        <v>254</v>
      </c>
      <c r="I13" s="33"/>
      <c r="J13" s="33"/>
    </row>
    <row r="14" spans="2:10" x14ac:dyDescent="0.25">
      <c r="B14" s="34" t="s">
        <v>194</v>
      </c>
      <c r="C14" s="35"/>
      <c r="D14" s="36"/>
      <c r="E14" s="37"/>
      <c r="G14" s="33"/>
      <c r="H14" s="38"/>
      <c r="I14" s="33"/>
    </row>
    <row r="15" spans="2:10" x14ac:dyDescent="0.25">
      <c r="B15" s="39" t="s">
        <v>116</v>
      </c>
      <c r="C15" s="84"/>
      <c r="D15" s="84"/>
      <c r="E15" s="40">
        <f>IF($C$47=0,0,C15/$C$47)</f>
        <v>0</v>
      </c>
      <c r="F15" s="40">
        <f>IF($D$47=0,0,D15/$D$47)</f>
        <v>0</v>
      </c>
    </row>
    <row r="16" spans="2:10" x14ac:dyDescent="0.25">
      <c r="B16" s="39" t="s">
        <v>117</v>
      </c>
      <c r="C16" s="85"/>
      <c r="D16" s="85"/>
      <c r="E16" s="40">
        <f t="shared" ref="E16:E47" si="0">IF($C$47=0,0,C16/$C$47)</f>
        <v>0</v>
      </c>
      <c r="F16" s="40">
        <f t="shared" ref="F16:F47" si="1">IF($D$47=0,0,D16/$D$47)</f>
        <v>0</v>
      </c>
    </row>
    <row r="17" spans="2:6" x14ac:dyDescent="0.25">
      <c r="B17" s="39" t="s">
        <v>118</v>
      </c>
      <c r="C17" s="85"/>
      <c r="D17" s="85"/>
      <c r="E17" s="40">
        <f t="shared" si="0"/>
        <v>0</v>
      </c>
      <c r="F17" s="40">
        <f t="shared" si="1"/>
        <v>0</v>
      </c>
    </row>
    <row r="18" spans="2:6" x14ac:dyDescent="0.25">
      <c r="B18" s="39" t="s">
        <v>119</v>
      </c>
      <c r="C18" s="85"/>
      <c r="D18" s="85"/>
      <c r="E18" s="40">
        <f t="shared" si="0"/>
        <v>0</v>
      </c>
      <c r="F18" s="40">
        <f t="shared" si="1"/>
        <v>0</v>
      </c>
    </row>
    <row r="19" spans="2:6" x14ac:dyDescent="0.25">
      <c r="B19" s="39" t="s">
        <v>195</v>
      </c>
      <c r="C19" s="85"/>
      <c r="D19" s="85"/>
      <c r="E19" s="40">
        <f t="shared" si="0"/>
        <v>0</v>
      </c>
      <c r="F19" s="40">
        <f t="shared" si="1"/>
        <v>0</v>
      </c>
    </row>
    <row r="20" spans="2:6" s="44" customFormat="1" x14ac:dyDescent="0.25">
      <c r="B20" s="41" t="s">
        <v>108</v>
      </c>
      <c r="C20" s="42">
        <f>SUM(C15:C19)</f>
        <v>0</v>
      </c>
      <c r="D20" s="42">
        <f>SUM(D15:D19)</f>
        <v>0</v>
      </c>
      <c r="E20" s="43">
        <f t="shared" si="0"/>
        <v>0</v>
      </c>
      <c r="F20" s="43">
        <f t="shared" si="1"/>
        <v>0</v>
      </c>
    </row>
    <row r="21" spans="2:6" x14ac:dyDescent="0.25">
      <c r="B21" s="45" t="s">
        <v>196</v>
      </c>
      <c r="C21" s="46"/>
      <c r="D21" s="46"/>
      <c r="E21" s="40"/>
      <c r="F21" s="40"/>
    </row>
    <row r="22" spans="2:6" x14ac:dyDescent="0.25">
      <c r="B22" s="39" t="s">
        <v>116</v>
      </c>
      <c r="C22" s="85"/>
      <c r="D22" s="85"/>
      <c r="E22" s="40">
        <f t="shared" si="0"/>
        <v>0</v>
      </c>
      <c r="F22" s="40">
        <f t="shared" si="1"/>
        <v>0</v>
      </c>
    </row>
    <row r="23" spans="2:6" x14ac:dyDescent="0.25">
      <c r="B23" s="39" t="s">
        <v>117</v>
      </c>
      <c r="C23" s="85"/>
      <c r="D23" s="85"/>
      <c r="E23" s="40">
        <f t="shared" si="0"/>
        <v>0</v>
      </c>
      <c r="F23" s="40">
        <f t="shared" si="1"/>
        <v>0</v>
      </c>
    </row>
    <row r="24" spans="2:6" x14ac:dyDescent="0.25">
      <c r="B24" s="39" t="s">
        <v>118</v>
      </c>
      <c r="C24" s="85"/>
      <c r="D24" s="85"/>
      <c r="E24" s="40">
        <f t="shared" si="0"/>
        <v>0</v>
      </c>
      <c r="F24" s="40">
        <f t="shared" si="1"/>
        <v>0</v>
      </c>
    </row>
    <row r="25" spans="2:6" x14ac:dyDescent="0.25">
      <c r="B25" s="39" t="s">
        <v>119</v>
      </c>
      <c r="C25" s="85"/>
      <c r="D25" s="85"/>
      <c r="E25" s="40">
        <f t="shared" si="0"/>
        <v>0</v>
      </c>
      <c r="F25" s="40">
        <f t="shared" si="1"/>
        <v>0</v>
      </c>
    </row>
    <row r="26" spans="2:6" x14ac:dyDescent="0.25">
      <c r="B26" s="39" t="s">
        <v>195</v>
      </c>
      <c r="C26" s="85"/>
      <c r="D26" s="85"/>
      <c r="E26" s="40">
        <f t="shared" si="0"/>
        <v>0</v>
      </c>
      <c r="F26" s="40">
        <f t="shared" si="1"/>
        <v>0</v>
      </c>
    </row>
    <row r="27" spans="2:6" x14ac:dyDescent="0.25">
      <c r="B27" s="41" t="s">
        <v>109</v>
      </c>
      <c r="C27" s="47">
        <f>SUM(C22:C26)</f>
        <v>0</v>
      </c>
      <c r="D27" s="47">
        <f>SUM(D22:D26)</f>
        <v>0</v>
      </c>
      <c r="E27" s="43">
        <f t="shared" si="0"/>
        <v>0</v>
      </c>
      <c r="F27" s="43">
        <f t="shared" si="1"/>
        <v>0</v>
      </c>
    </row>
    <row r="28" spans="2:6" x14ac:dyDescent="0.25">
      <c r="B28" s="45" t="s">
        <v>197</v>
      </c>
      <c r="C28" s="46"/>
      <c r="D28" s="46"/>
      <c r="E28" s="40"/>
      <c r="F28" s="40"/>
    </row>
    <row r="29" spans="2:6" x14ac:dyDescent="0.25">
      <c r="B29" s="39" t="s">
        <v>198</v>
      </c>
      <c r="C29" s="85"/>
      <c r="D29" s="85"/>
      <c r="E29" s="40">
        <f t="shared" si="0"/>
        <v>0</v>
      </c>
      <c r="F29" s="40">
        <f t="shared" si="1"/>
        <v>0</v>
      </c>
    </row>
    <row r="30" spans="2:6" x14ac:dyDescent="0.25">
      <c r="B30" s="39" t="s">
        <v>199</v>
      </c>
      <c r="C30" s="85"/>
      <c r="D30" s="85"/>
      <c r="E30" s="40">
        <f t="shared" si="0"/>
        <v>0</v>
      </c>
      <c r="F30" s="40">
        <f t="shared" si="1"/>
        <v>0</v>
      </c>
    </row>
    <row r="31" spans="2:6" x14ac:dyDescent="0.25">
      <c r="B31" s="39" t="s">
        <v>200</v>
      </c>
      <c r="C31" s="85"/>
      <c r="D31" s="85"/>
      <c r="E31" s="40">
        <f t="shared" si="0"/>
        <v>0</v>
      </c>
      <c r="F31" s="40">
        <f t="shared" si="1"/>
        <v>0</v>
      </c>
    </row>
    <row r="32" spans="2:6" x14ac:dyDescent="0.25">
      <c r="B32" s="41" t="s">
        <v>139</v>
      </c>
      <c r="C32" s="47">
        <f>SUM(C29:C31)</f>
        <v>0</v>
      </c>
      <c r="D32" s="47">
        <f>SUM(D29:D31)</f>
        <v>0</v>
      </c>
      <c r="E32" s="43">
        <f t="shared" si="0"/>
        <v>0</v>
      </c>
      <c r="F32" s="43">
        <f t="shared" si="1"/>
        <v>0</v>
      </c>
    </row>
    <row r="33" spans="2:7" x14ac:dyDescent="0.25">
      <c r="B33" s="45" t="s">
        <v>201</v>
      </c>
      <c r="C33" s="46"/>
      <c r="D33" s="46"/>
      <c r="E33" s="40"/>
      <c r="F33" s="40"/>
    </row>
    <row r="34" spans="2:7" x14ac:dyDescent="0.25">
      <c r="B34" s="39" t="s">
        <v>129</v>
      </c>
      <c r="C34" s="85"/>
      <c r="D34" s="85"/>
      <c r="E34" s="40">
        <f t="shared" si="0"/>
        <v>0</v>
      </c>
      <c r="F34" s="40">
        <f t="shared" si="1"/>
        <v>0</v>
      </c>
    </row>
    <row r="35" spans="2:7" x14ac:dyDescent="0.25">
      <c r="B35" s="39" t="s">
        <v>202</v>
      </c>
      <c r="C35" s="85"/>
      <c r="D35" s="85"/>
      <c r="E35" s="40">
        <f t="shared" si="0"/>
        <v>0</v>
      </c>
      <c r="F35" s="40">
        <f t="shared" si="1"/>
        <v>0</v>
      </c>
    </row>
    <row r="36" spans="2:7" x14ac:dyDescent="0.25">
      <c r="B36" s="39" t="s">
        <v>203</v>
      </c>
      <c r="C36" s="85"/>
      <c r="D36" s="85"/>
      <c r="E36" s="40">
        <f t="shared" si="0"/>
        <v>0</v>
      </c>
      <c r="F36" s="40">
        <f t="shared" si="1"/>
        <v>0</v>
      </c>
    </row>
    <row r="37" spans="2:7" x14ac:dyDescent="0.25">
      <c r="B37" s="39" t="s">
        <v>204</v>
      </c>
      <c r="C37" s="85"/>
      <c r="D37" s="85"/>
      <c r="E37" s="40">
        <f t="shared" si="0"/>
        <v>0</v>
      </c>
      <c r="F37" s="40">
        <f t="shared" si="1"/>
        <v>0</v>
      </c>
    </row>
    <row r="38" spans="2:7" x14ac:dyDescent="0.25">
      <c r="B38" s="39" t="s">
        <v>205</v>
      </c>
      <c r="C38" s="85"/>
      <c r="D38" s="85"/>
      <c r="E38" s="40">
        <f t="shared" si="0"/>
        <v>0</v>
      </c>
      <c r="F38" s="40">
        <f t="shared" si="1"/>
        <v>0</v>
      </c>
    </row>
    <row r="39" spans="2:7" x14ac:dyDescent="0.25">
      <c r="B39" s="41" t="s">
        <v>110</v>
      </c>
      <c r="C39" s="47">
        <f>SUM(C34:C38)</f>
        <v>0</v>
      </c>
      <c r="D39" s="47">
        <f>SUM(D34:D38)</f>
        <v>0</v>
      </c>
      <c r="E39" s="43">
        <f t="shared" si="0"/>
        <v>0</v>
      </c>
      <c r="F39" s="43">
        <f t="shared" si="1"/>
        <v>0</v>
      </c>
    </row>
    <row r="40" spans="2:7" x14ac:dyDescent="0.25">
      <c r="B40" s="45" t="s">
        <v>206</v>
      </c>
      <c r="C40" s="46"/>
      <c r="D40" s="46"/>
      <c r="E40" s="40"/>
      <c r="F40" s="40"/>
    </row>
    <row r="41" spans="2:7" x14ac:dyDescent="0.25">
      <c r="B41" s="39" t="s">
        <v>116</v>
      </c>
      <c r="C41" s="85"/>
      <c r="D41" s="85"/>
      <c r="E41" s="40">
        <f t="shared" si="0"/>
        <v>0</v>
      </c>
      <c r="F41" s="40">
        <f t="shared" si="1"/>
        <v>0</v>
      </c>
    </row>
    <row r="42" spans="2:7" x14ac:dyDescent="0.25">
      <c r="B42" s="39" t="s">
        <v>117</v>
      </c>
      <c r="C42" s="85"/>
      <c r="D42" s="85"/>
      <c r="E42" s="40">
        <f t="shared" si="0"/>
        <v>0</v>
      </c>
      <c r="F42" s="40">
        <f t="shared" si="1"/>
        <v>0</v>
      </c>
    </row>
    <row r="43" spans="2:7" x14ac:dyDescent="0.25">
      <c r="B43" s="39" t="s">
        <v>118</v>
      </c>
      <c r="C43" s="85"/>
      <c r="D43" s="85"/>
      <c r="E43" s="40">
        <f t="shared" si="0"/>
        <v>0</v>
      </c>
      <c r="F43" s="40">
        <f t="shared" si="1"/>
        <v>0</v>
      </c>
    </row>
    <row r="44" spans="2:7" x14ac:dyDescent="0.25">
      <c r="B44" s="39" t="s">
        <v>119</v>
      </c>
      <c r="C44" s="85"/>
      <c r="D44" s="85"/>
      <c r="E44" s="40">
        <f t="shared" si="0"/>
        <v>0</v>
      </c>
      <c r="F44" s="40">
        <f t="shared" si="1"/>
        <v>0</v>
      </c>
    </row>
    <row r="45" spans="2:7" x14ac:dyDescent="0.25">
      <c r="B45" s="39" t="s">
        <v>205</v>
      </c>
      <c r="C45" s="85"/>
      <c r="D45" s="85"/>
      <c r="E45" s="40">
        <f t="shared" si="0"/>
        <v>0</v>
      </c>
      <c r="F45" s="40">
        <f t="shared" si="1"/>
        <v>0</v>
      </c>
    </row>
    <row r="46" spans="2:7" x14ac:dyDescent="0.25">
      <c r="B46" s="41" t="s">
        <v>140</v>
      </c>
      <c r="C46" s="47">
        <f>SUM(C41:C45)</f>
        <v>0</v>
      </c>
      <c r="D46" s="47">
        <f>SUM(D41:D45)</f>
        <v>0</v>
      </c>
      <c r="E46" s="43">
        <f t="shared" si="0"/>
        <v>0</v>
      </c>
      <c r="F46" s="43">
        <f t="shared" si="1"/>
        <v>0</v>
      </c>
      <c r="G46" s="48"/>
    </row>
    <row r="47" spans="2:7" x14ac:dyDescent="0.25">
      <c r="B47" s="49" t="s">
        <v>207</v>
      </c>
      <c r="C47" s="50">
        <f>+C20+C27+C32+C39+C46</f>
        <v>0</v>
      </c>
      <c r="D47" s="50">
        <f>+D20+D27+D32+D39+D46</f>
        <v>0</v>
      </c>
      <c r="E47" s="43">
        <f t="shared" si="0"/>
        <v>0</v>
      </c>
      <c r="F47" s="43">
        <f t="shared" si="1"/>
        <v>0</v>
      </c>
    </row>
    <row r="48" spans="2:7" x14ac:dyDescent="0.25">
      <c r="B48" s="51"/>
      <c r="C48" s="52"/>
      <c r="D48" s="52"/>
      <c r="E48" s="30"/>
    </row>
    <row r="49" spans="2:8" x14ac:dyDescent="0.25">
      <c r="E49" s="30"/>
    </row>
    <row r="50" spans="2:8" ht="27.75" customHeight="1" x14ac:dyDescent="0.25">
      <c r="B50" s="31" t="s">
        <v>208</v>
      </c>
      <c r="C50" s="54"/>
      <c r="E50" s="37"/>
      <c r="G50" s="342"/>
      <c r="H50" s="342"/>
    </row>
    <row r="51" spans="2:8" x14ac:dyDescent="0.25">
      <c r="B51" s="34" t="s">
        <v>209</v>
      </c>
      <c r="C51" s="35"/>
      <c r="D51" s="36"/>
      <c r="E51" s="37"/>
    </row>
    <row r="52" spans="2:8" x14ac:dyDescent="0.25">
      <c r="B52" s="39" t="s">
        <v>210</v>
      </c>
      <c r="C52" s="84"/>
      <c r="D52" s="84"/>
      <c r="E52" s="40">
        <f>IF($C$90=0,0,C52/$C$90)</f>
        <v>0</v>
      </c>
      <c r="F52" s="40">
        <f>IF($D$90=0,0,D52/$D$90)</f>
        <v>0</v>
      </c>
    </row>
    <row r="53" spans="2:8" x14ac:dyDescent="0.25">
      <c r="B53" s="39" t="s">
        <v>211</v>
      </c>
      <c r="C53" s="85"/>
      <c r="D53" s="85"/>
      <c r="E53" s="40">
        <f t="shared" ref="E53:E93" si="2">IF($C$90=0,0,C53/$C$90)</f>
        <v>0</v>
      </c>
      <c r="F53" s="40">
        <f t="shared" ref="F53:F93" si="3">IF($D$90=0,0,D53/$D$90)</f>
        <v>0</v>
      </c>
    </row>
    <row r="54" spans="2:8" s="56" customFormat="1" ht="30" x14ac:dyDescent="0.25">
      <c r="B54" s="55" t="s">
        <v>212</v>
      </c>
      <c r="C54" s="86"/>
      <c r="D54" s="86"/>
      <c r="E54" s="40">
        <f t="shared" si="2"/>
        <v>0</v>
      </c>
      <c r="F54" s="40">
        <f t="shared" si="3"/>
        <v>0</v>
      </c>
    </row>
    <row r="55" spans="2:8" x14ac:dyDescent="0.25">
      <c r="B55" s="39" t="s">
        <v>157</v>
      </c>
      <c r="C55" s="85"/>
      <c r="D55" s="85"/>
      <c r="E55" s="40">
        <f t="shared" si="2"/>
        <v>0</v>
      </c>
      <c r="F55" s="40">
        <f t="shared" si="3"/>
        <v>0</v>
      </c>
    </row>
    <row r="56" spans="2:8" x14ac:dyDescent="0.25">
      <c r="B56" s="39" t="s">
        <v>213</v>
      </c>
      <c r="C56" s="85"/>
      <c r="D56" s="85"/>
      <c r="E56" s="40">
        <f t="shared" si="2"/>
        <v>0</v>
      </c>
      <c r="F56" s="40">
        <f t="shared" si="3"/>
        <v>0</v>
      </c>
    </row>
    <row r="57" spans="2:8" x14ac:dyDescent="0.25">
      <c r="B57" s="39" t="s">
        <v>162</v>
      </c>
      <c r="C57" s="85"/>
      <c r="D57" s="85"/>
      <c r="E57" s="40">
        <f t="shared" si="2"/>
        <v>0</v>
      </c>
      <c r="F57" s="40">
        <f t="shared" si="3"/>
        <v>0</v>
      </c>
    </row>
    <row r="58" spans="2:8" x14ac:dyDescent="0.25">
      <c r="B58" s="39" t="s">
        <v>214</v>
      </c>
      <c r="C58" s="85"/>
      <c r="D58" s="85"/>
      <c r="E58" s="40">
        <f t="shared" si="2"/>
        <v>0</v>
      </c>
      <c r="F58" s="40">
        <f t="shared" si="3"/>
        <v>0</v>
      </c>
    </row>
    <row r="59" spans="2:8" x14ac:dyDescent="0.25">
      <c r="B59" s="39" t="s">
        <v>146</v>
      </c>
      <c r="C59" s="85"/>
      <c r="D59" s="85"/>
      <c r="E59" s="40">
        <f t="shared" si="2"/>
        <v>0</v>
      </c>
      <c r="F59" s="40">
        <f t="shared" si="3"/>
        <v>0</v>
      </c>
    </row>
    <row r="60" spans="2:8" x14ac:dyDescent="0.25">
      <c r="B60" s="39" t="s">
        <v>215</v>
      </c>
      <c r="C60" s="85"/>
      <c r="D60" s="85"/>
      <c r="E60" s="40">
        <f t="shared" si="2"/>
        <v>0</v>
      </c>
      <c r="F60" s="40">
        <f t="shared" si="3"/>
        <v>0</v>
      </c>
    </row>
    <row r="61" spans="2:8" x14ac:dyDescent="0.25">
      <c r="B61" s="39" t="s">
        <v>216</v>
      </c>
      <c r="C61" s="85"/>
      <c r="D61" s="85"/>
      <c r="E61" s="40">
        <f t="shared" si="2"/>
        <v>0</v>
      </c>
      <c r="F61" s="40">
        <f t="shared" si="3"/>
        <v>0</v>
      </c>
    </row>
    <row r="62" spans="2:8" x14ac:dyDescent="0.25">
      <c r="B62" s="41" t="s">
        <v>108</v>
      </c>
      <c r="C62" s="47">
        <f>SUM(C52:C61)</f>
        <v>0</v>
      </c>
      <c r="D62" s="47">
        <f>SUM(D52:D61)</f>
        <v>0</v>
      </c>
      <c r="E62" s="43">
        <f t="shared" si="2"/>
        <v>0</v>
      </c>
      <c r="F62" s="43">
        <f t="shared" si="3"/>
        <v>0</v>
      </c>
    </row>
    <row r="63" spans="2:8" x14ac:dyDescent="0.25">
      <c r="B63" s="57" t="s">
        <v>179</v>
      </c>
      <c r="C63" s="58">
        <f>+C62-C20</f>
        <v>0</v>
      </c>
      <c r="D63" s="58">
        <f>+D62-D20</f>
        <v>0</v>
      </c>
      <c r="E63" s="40">
        <f t="shared" si="2"/>
        <v>0</v>
      </c>
      <c r="F63" s="40">
        <f t="shared" si="3"/>
        <v>0</v>
      </c>
    </row>
    <row r="64" spans="2:8" x14ac:dyDescent="0.25">
      <c r="B64" s="45" t="s">
        <v>217</v>
      </c>
      <c r="C64" s="46"/>
      <c r="D64" s="46"/>
      <c r="E64" s="40"/>
      <c r="F64" s="40"/>
    </row>
    <row r="65" spans="2:6" ht="30" x14ac:dyDescent="0.25">
      <c r="B65" s="39" t="s">
        <v>218</v>
      </c>
      <c r="C65" s="86"/>
      <c r="D65" s="86"/>
      <c r="E65" s="59">
        <f t="shared" si="2"/>
        <v>0</v>
      </c>
      <c r="F65" s="59">
        <f t="shared" si="3"/>
        <v>0</v>
      </c>
    </row>
    <row r="66" spans="2:6" x14ac:dyDescent="0.25">
      <c r="B66" s="39" t="s">
        <v>153</v>
      </c>
      <c r="C66" s="86"/>
      <c r="D66" s="86"/>
      <c r="E66" s="40">
        <f t="shared" si="2"/>
        <v>0</v>
      </c>
      <c r="F66" s="40">
        <f t="shared" si="3"/>
        <v>0</v>
      </c>
    </row>
    <row r="67" spans="2:6" x14ac:dyDescent="0.25">
      <c r="B67" s="39" t="s">
        <v>219</v>
      </c>
      <c r="C67" s="86"/>
      <c r="D67" s="86"/>
      <c r="E67" s="40">
        <f t="shared" si="2"/>
        <v>0</v>
      </c>
      <c r="F67" s="40">
        <f t="shared" si="3"/>
        <v>0</v>
      </c>
    </row>
    <row r="68" spans="2:6" x14ac:dyDescent="0.25">
      <c r="B68" s="39" t="s">
        <v>158</v>
      </c>
      <c r="C68" s="86"/>
      <c r="D68" s="86"/>
      <c r="E68" s="40">
        <f t="shared" si="2"/>
        <v>0</v>
      </c>
      <c r="F68" s="40">
        <f t="shared" si="3"/>
        <v>0</v>
      </c>
    </row>
    <row r="69" spans="2:6" x14ac:dyDescent="0.25">
      <c r="B69" s="39" t="s">
        <v>220</v>
      </c>
      <c r="C69" s="86"/>
      <c r="D69" s="86"/>
      <c r="E69" s="40">
        <f t="shared" si="2"/>
        <v>0</v>
      </c>
      <c r="F69" s="40">
        <f t="shared" si="3"/>
        <v>0</v>
      </c>
    </row>
    <row r="70" spans="2:6" x14ac:dyDescent="0.25">
      <c r="B70" s="39" t="s">
        <v>222</v>
      </c>
      <c r="C70" s="86"/>
      <c r="D70" s="86"/>
      <c r="E70" s="40">
        <f t="shared" si="2"/>
        <v>0</v>
      </c>
      <c r="F70" s="40">
        <f t="shared" si="3"/>
        <v>0</v>
      </c>
    </row>
    <row r="71" spans="2:6" x14ac:dyDescent="0.25">
      <c r="B71" s="41" t="s">
        <v>109</v>
      </c>
      <c r="C71" s="47">
        <f>SUM(C65:C70)</f>
        <v>0</v>
      </c>
      <c r="D71" s="47">
        <f>SUM(D65:D70)</f>
        <v>0</v>
      </c>
      <c r="E71" s="43">
        <f t="shared" si="2"/>
        <v>0</v>
      </c>
      <c r="F71" s="43">
        <f t="shared" si="3"/>
        <v>0</v>
      </c>
    </row>
    <row r="72" spans="2:6" x14ac:dyDescent="0.25">
      <c r="B72" s="57" t="s">
        <v>221</v>
      </c>
      <c r="C72" s="58">
        <f>+C71-C27</f>
        <v>0</v>
      </c>
      <c r="D72" s="58">
        <f>+D71-D27</f>
        <v>0</v>
      </c>
      <c r="E72" s="40">
        <f t="shared" si="2"/>
        <v>0</v>
      </c>
      <c r="F72" s="40">
        <f t="shared" si="3"/>
        <v>0</v>
      </c>
    </row>
    <row r="73" spans="2:6" x14ac:dyDescent="0.25">
      <c r="B73" s="45" t="s">
        <v>223</v>
      </c>
      <c r="C73" s="46"/>
      <c r="D73" s="46"/>
      <c r="E73" s="40"/>
      <c r="F73" s="40"/>
    </row>
    <row r="74" spans="2:6" x14ac:dyDescent="0.25">
      <c r="B74" s="39" t="s">
        <v>224</v>
      </c>
      <c r="C74" s="86"/>
      <c r="D74" s="86"/>
      <c r="E74" s="40">
        <f t="shared" si="2"/>
        <v>0</v>
      </c>
      <c r="F74" s="40">
        <f t="shared" si="3"/>
        <v>0</v>
      </c>
    </row>
    <row r="75" spans="2:6" x14ac:dyDescent="0.25">
      <c r="B75" s="39" t="s">
        <v>225</v>
      </c>
      <c r="C75" s="86"/>
      <c r="D75" s="86"/>
      <c r="E75" s="40">
        <f t="shared" si="2"/>
        <v>0</v>
      </c>
      <c r="F75" s="40">
        <f t="shared" si="3"/>
        <v>0</v>
      </c>
    </row>
    <row r="76" spans="2:6" x14ac:dyDescent="0.25">
      <c r="B76" s="39" t="s">
        <v>226</v>
      </c>
      <c r="C76" s="86"/>
      <c r="D76" s="86"/>
      <c r="E76" s="40">
        <f t="shared" si="2"/>
        <v>0</v>
      </c>
      <c r="F76" s="40">
        <f t="shared" si="3"/>
        <v>0</v>
      </c>
    </row>
    <row r="77" spans="2:6" x14ac:dyDescent="0.25">
      <c r="B77" s="41" t="s">
        <v>139</v>
      </c>
      <c r="C77" s="47">
        <f>SUM(C74:C76)</f>
        <v>0</v>
      </c>
      <c r="D77" s="47">
        <f>SUM(D74:D76)</f>
        <v>0</v>
      </c>
      <c r="E77" s="43">
        <f t="shared" si="2"/>
        <v>0</v>
      </c>
      <c r="F77" s="43">
        <f t="shared" si="3"/>
        <v>0</v>
      </c>
    </row>
    <row r="78" spans="2:6" x14ac:dyDescent="0.25">
      <c r="B78" s="57" t="s">
        <v>167</v>
      </c>
      <c r="C78" s="58">
        <f>+C77-C32</f>
        <v>0</v>
      </c>
      <c r="D78" s="58">
        <f>+D77-D32</f>
        <v>0</v>
      </c>
      <c r="E78" s="40">
        <f t="shared" si="2"/>
        <v>0</v>
      </c>
      <c r="F78" s="40">
        <f t="shared" si="3"/>
        <v>0</v>
      </c>
    </row>
    <row r="79" spans="2:6" ht="15" customHeight="1" x14ac:dyDescent="0.25">
      <c r="B79" s="45" t="s">
        <v>227</v>
      </c>
      <c r="C79" s="46"/>
      <c r="D79" s="46"/>
      <c r="E79" s="40"/>
      <c r="F79" s="40"/>
    </row>
    <row r="80" spans="2:6" x14ac:dyDescent="0.25">
      <c r="B80" s="39" t="s">
        <v>169</v>
      </c>
      <c r="C80" s="86"/>
      <c r="D80" s="86"/>
      <c r="E80" s="40">
        <f t="shared" si="2"/>
        <v>0</v>
      </c>
      <c r="F80" s="40">
        <f t="shared" si="3"/>
        <v>0</v>
      </c>
    </row>
    <row r="81" spans="2:6" x14ac:dyDescent="0.25">
      <c r="B81" s="39" t="s">
        <v>131</v>
      </c>
      <c r="C81" s="86"/>
      <c r="D81" s="86"/>
      <c r="E81" s="40">
        <f t="shared" si="2"/>
        <v>0</v>
      </c>
      <c r="F81" s="40">
        <f t="shared" si="3"/>
        <v>0</v>
      </c>
    </row>
    <row r="82" spans="2:6" x14ac:dyDescent="0.25">
      <c r="B82" s="39" t="s">
        <v>132</v>
      </c>
      <c r="C82" s="86"/>
      <c r="D82" s="86"/>
      <c r="E82" s="40">
        <f t="shared" si="2"/>
        <v>0</v>
      </c>
      <c r="F82" s="40">
        <f t="shared" si="3"/>
        <v>0</v>
      </c>
    </row>
    <row r="83" spans="2:6" x14ac:dyDescent="0.25">
      <c r="B83" s="39" t="s">
        <v>228</v>
      </c>
      <c r="C83" s="86"/>
      <c r="D83" s="86"/>
      <c r="E83" s="40">
        <f t="shared" si="2"/>
        <v>0</v>
      </c>
      <c r="F83" s="40">
        <f t="shared" si="3"/>
        <v>0</v>
      </c>
    </row>
    <row r="84" spans="2:6" x14ac:dyDescent="0.25">
      <c r="B84" s="41" t="s">
        <v>110</v>
      </c>
      <c r="C84" s="47">
        <f>SUM(C80:C83)</f>
        <v>0</v>
      </c>
      <c r="D84" s="47">
        <f>SUM(D80:D83)</f>
        <v>0</v>
      </c>
      <c r="E84" s="43">
        <f t="shared" si="2"/>
        <v>0</v>
      </c>
      <c r="F84" s="43">
        <f t="shared" si="3"/>
        <v>0</v>
      </c>
    </row>
    <row r="85" spans="2:6" x14ac:dyDescent="0.25">
      <c r="B85" s="57" t="s">
        <v>229</v>
      </c>
      <c r="C85" s="58">
        <f>+C84-C39</f>
        <v>0</v>
      </c>
      <c r="D85" s="58">
        <f>+D84-D39</f>
        <v>0</v>
      </c>
      <c r="E85" s="40">
        <f t="shared" si="2"/>
        <v>0</v>
      </c>
      <c r="F85" s="40">
        <f t="shared" si="3"/>
        <v>0</v>
      </c>
    </row>
    <row r="86" spans="2:6" x14ac:dyDescent="0.25">
      <c r="B86" s="45" t="s">
        <v>230</v>
      </c>
      <c r="C86" s="46"/>
      <c r="D86" s="46"/>
      <c r="E86" s="40"/>
      <c r="F86" s="40"/>
    </row>
    <row r="87" spans="2:6" x14ac:dyDescent="0.25">
      <c r="B87" s="39" t="s">
        <v>231</v>
      </c>
      <c r="C87" s="86"/>
      <c r="D87" s="86"/>
      <c r="E87" s="40">
        <f t="shared" si="2"/>
        <v>0</v>
      </c>
      <c r="F87" s="40">
        <f t="shared" si="3"/>
        <v>0</v>
      </c>
    </row>
    <row r="88" spans="2:6" x14ac:dyDescent="0.25">
      <c r="B88" s="39" t="s">
        <v>232</v>
      </c>
      <c r="C88" s="86"/>
      <c r="D88" s="86"/>
      <c r="E88" s="40">
        <f t="shared" si="2"/>
        <v>0</v>
      </c>
      <c r="F88" s="40">
        <f t="shared" si="3"/>
        <v>0</v>
      </c>
    </row>
    <row r="89" spans="2:6" x14ac:dyDescent="0.25">
      <c r="B89" s="41" t="s">
        <v>140</v>
      </c>
      <c r="C89" s="47">
        <f>SUM(C87:C88)</f>
        <v>0</v>
      </c>
      <c r="D89" s="47">
        <f>SUM(D87:D88)</f>
        <v>0</v>
      </c>
      <c r="E89" s="43">
        <f t="shared" si="2"/>
        <v>0</v>
      </c>
      <c r="F89" s="43">
        <f t="shared" si="3"/>
        <v>0</v>
      </c>
    </row>
    <row r="90" spans="2:6" x14ac:dyDescent="0.25">
      <c r="B90" s="60" t="s">
        <v>234</v>
      </c>
      <c r="C90" s="47">
        <f>+C62+C71+C77+C84+C89</f>
        <v>0</v>
      </c>
      <c r="D90" s="47">
        <f>+D62+D71+D77+D84+D89</f>
        <v>0</v>
      </c>
      <c r="E90" s="43">
        <f t="shared" si="2"/>
        <v>0</v>
      </c>
      <c r="F90" s="43">
        <f t="shared" si="3"/>
        <v>0</v>
      </c>
    </row>
    <row r="91" spans="2:6" x14ac:dyDescent="0.25">
      <c r="B91" s="57" t="s">
        <v>233</v>
      </c>
      <c r="C91" s="58">
        <f>+C90-C47</f>
        <v>0</v>
      </c>
      <c r="D91" s="58">
        <f>+D90-D47</f>
        <v>0</v>
      </c>
      <c r="E91" s="40">
        <f t="shared" si="2"/>
        <v>0</v>
      </c>
      <c r="F91" s="40">
        <f t="shared" si="3"/>
        <v>0</v>
      </c>
    </row>
    <row r="92" spans="2:6" x14ac:dyDescent="0.25">
      <c r="B92" s="39" t="s">
        <v>177</v>
      </c>
      <c r="C92" s="86"/>
      <c r="D92" s="86"/>
      <c r="E92" s="40">
        <f t="shared" si="2"/>
        <v>0</v>
      </c>
      <c r="F92" s="40">
        <f t="shared" si="3"/>
        <v>0</v>
      </c>
    </row>
    <row r="93" spans="2:6" ht="30" x14ac:dyDescent="0.25">
      <c r="B93" s="61" t="s">
        <v>235</v>
      </c>
      <c r="C93" s="62">
        <f>+C91-C92</f>
        <v>0</v>
      </c>
      <c r="D93" s="62">
        <f>+D91-D92</f>
        <v>0</v>
      </c>
      <c r="E93" s="59">
        <f t="shared" si="2"/>
        <v>0</v>
      </c>
      <c r="F93" s="59">
        <f t="shared" si="3"/>
        <v>0</v>
      </c>
    </row>
    <row r="94" spans="2:6" x14ac:dyDescent="0.25">
      <c r="B94" s="63"/>
      <c r="C94" s="64"/>
      <c r="D94" s="64"/>
      <c r="E94" s="65"/>
      <c r="F94" s="65"/>
    </row>
    <row r="95" spans="2:6" x14ac:dyDescent="0.25">
      <c r="B95" s="63"/>
      <c r="C95" s="64"/>
      <c r="D95" s="64"/>
      <c r="E95" s="65"/>
      <c r="F95" s="65"/>
    </row>
    <row r="96" spans="2:6" x14ac:dyDescent="0.25">
      <c r="B96" s="347" t="s">
        <v>236</v>
      </c>
      <c r="C96" s="66" t="str">
        <f>+C11</f>
        <v>Anno n</v>
      </c>
      <c r="D96" s="66" t="str">
        <f>+D11</f>
        <v>Anno n-1</v>
      </c>
      <c r="E96" s="65"/>
      <c r="F96" s="65"/>
    </row>
    <row r="97" spans="2:6" x14ac:dyDescent="0.25">
      <c r="B97" s="348"/>
      <c r="C97" s="67">
        <f>+C12</f>
        <v>0</v>
      </c>
      <c r="D97" s="67">
        <f>+D12</f>
        <v>0</v>
      </c>
      <c r="E97" s="65"/>
      <c r="F97" s="65"/>
    </row>
    <row r="98" spans="2:6" ht="30" x14ac:dyDescent="0.25">
      <c r="B98" s="39" t="s">
        <v>237</v>
      </c>
      <c r="C98" s="86"/>
      <c r="D98" s="86"/>
      <c r="E98" s="65"/>
      <c r="F98" s="65"/>
    </row>
    <row r="99" spans="2:6" ht="30" x14ac:dyDescent="0.25">
      <c r="B99" s="39" t="s">
        <v>238</v>
      </c>
      <c r="C99" s="86"/>
      <c r="D99" s="86"/>
      <c r="E99" s="65"/>
      <c r="F99" s="65"/>
    </row>
    <row r="100" spans="2:6" x14ac:dyDescent="0.25">
      <c r="B100" s="39" t="s">
        <v>239</v>
      </c>
      <c r="C100" s="86"/>
      <c r="D100" s="86"/>
      <c r="E100" s="65"/>
      <c r="F100" s="65"/>
    </row>
    <row r="101" spans="2:6" ht="30" x14ac:dyDescent="0.25">
      <c r="B101" s="39" t="s">
        <v>240</v>
      </c>
      <c r="C101" s="86"/>
      <c r="D101" s="86"/>
      <c r="E101" s="65"/>
      <c r="F101" s="65"/>
    </row>
    <row r="102" spans="2:6" x14ac:dyDescent="0.25">
      <c r="B102" s="41" t="s">
        <v>150</v>
      </c>
      <c r="C102" s="47">
        <f>SUM(C98:C101)</f>
        <v>0</v>
      </c>
      <c r="D102" s="47">
        <f>SUM(D98:D101)</f>
        <v>0</v>
      </c>
      <c r="E102" s="65"/>
      <c r="F102" s="65"/>
    </row>
    <row r="103" spans="2:6" ht="15" customHeight="1" x14ac:dyDescent="0.25">
      <c r="B103" s="347" t="s">
        <v>241</v>
      </c>
      <c r="C103" s="66" t="str">
        <f>+C96</f>
        <v>Anno n</v>
      </c>
      <c r="D103" s="66" t="str">
        <f>+D96</f>
        <v>Anno n-1</v>
      </c>
      <c r="E103" s="68"/>
    </row>
    <row r="104" spans="2:6" x14ac:dyDescent="0.25">
      <c r="B104" s="348"/>
      <c r="C104" s="69">
        <f>+C97</f>
        <v>0</v>
      </c>
      <c r="D104" s="69">
        <f>+D97</f>
        <v>0</v>
      </c>
      <c r="E104" s="68"/>
    </row>
    <row r="105" spans="2:6" ht="30" x14ac:dyDescent="0.25">
      <c r="B105" s="39" t="s">
        <v>242</v>
      </c>
      <c r="C105" s="86"/>
      <c r="D105" s="86"/>
      <c r="E105" s="70"/>
    </row>
    <row r="106" spans="2:6" ht="30" x14ac:dyDescent="0.25">
      <c r="B106" s="39" t="s">
        <v>243</v>
      </c>
      <c r="C106" s="86"/>
      <c r="D106" s="86"/>
      <c r="E106" s="70"/>
    </row>
    <row r="107" spans="2:6" x14ac:dyDescent="0.25">
      <c r="B107" s="39" t="s">
        <v>244</v>
      </c>
      <c r="C107" s="86"/>
      <c r="D107" s="86"/>
      <c r="E107" s="70"/>
    </row>
    <row r="108" spans="2:6" x14ac:dyDescent="0.25">
      <c r="B108" s="39" t="s">
        <v>245</v>
      </c>
      <c r="C108" s="86"/>
      <c r="D108" s="86"/>
      <c r="E108" s="70"/>
    </row>
    <row r="109" spans="2:6" x14ac:dyDescent="0.25">
      <c r="B109" s="41" t="s">
        <v>150</v>
      </c>
      <c r="C109" s="47">
        <f>SUM(C105:C108)</f>
        <v>0</v>
      </c>
      <c r="D109" s="47">
        <f>SUM(D105:D108)</f>
        <v>0</v>
      </c>
      <c r="E109" s="30"/>
    </row>
    <row r="110" spans="2:6" ht="30" x14ac:dyDescent="0.25">
      <c r="B110" s="71" t="s">
        <v>246</v>
      </c>
      <c r="C110" s="62">
        <f>+C109-C102</f>
        <v>0</v>
      </c>
      <c r="D110" s="62">
        <f>+D109-D102</f>
        <v>0</v>
      </c>
      <c r="E110" s="72"/>
    </row>
    <row r="113" spans="2:8" x14ac:dyDescent="0.25">
      <c r="C113" s="73" t="str">
        <f>+C103</f>
        <v>Anno n</v>
      </c>
      <c r="D113" s="73" t="str">
        <f>+D103</f>
        <v>Anno n-1</v>
      </c>
      <c r="E113" s="68"/>
    </row>
    <row r="114" spans="2:8" x14ac:dyDescent="0.25">
      <c r="C114" s="74">
        <f>+C104</f>
        <v>0</v>
      </c>
      <c r="D114" s="74">
        <f>+D104</f>
        <v>0</v>
      </c>
      <c r="E114" s="68"/>
    </row>
    <row r="115" spans="2:8" ht="30" x14ac:dyDescent="0.25">
      <c r="B115" s="61" t="s">
        <v>235</v>
      </c>
      <c r="C115" s="75">
        <f>+C93</f>
        <v>0</v>
      </c>
      <c r="D115" s="75">
        <f>+D93</f>
        <v>0</v>
      </c>
      <c r="E115" s="70"/>
    </row>
    <row r="116" spans="2:8" ht="30" x14ac:dyDescent="0.25">
      <c r="B116" s="71" t="s">
        <v>246</v>
      </c>
      <c r="C116" s="75">
        <f>+C110</f>
        <v>0</v>
      </c>
      <c r="D116" s="75">
        <f>+D110</f>
        <v>0</v>
      </c>
      <c r="E116" s="70"/>
    </row>
    <row r="117" spans="2:8" x14ac:dyDescent="0.25">
      <c r="B117" s="76" t="s">
        <v>247</v>
      </c>
      <c r="C117" s="77">
        <f>+C115+C116</f>
        <v>0</v>
      </c>
      <c r="D117" s="77">
        <f>+D115+D116</f>
        <v>0</v>
      </c>
      <c r="E117" s="78"/>
    </row>
    <row r="119" spans="2:8" x14ac:dyDescent="0.25">
      <c r="B119" s="349" t="s">
        <v>248</v>
      </c>
      <c r="C119" s="73" t="str">
        <f>+C113</f>
        <v>Anno n</v>
      </c>
      <c r="D119" s="73" t="str">
        <f>+D113</f>
        <v>Anno n-1</v>
      </c>
      <c r="E119" s="68"/>
    </row>
    <row r="120" spans="2:8" x14ac:dyDescent="0.25">
      <c r="B120" s="349"/>
      <c r="C120" s="74">
        <f>+C114</f>
        <v>0</v>
      </c>
      <c r="D120" s="74">
        <f>+D114</f>
        <v>0</v>
      </c>
      <c r="E120" s="68"/>
    </row>
    <row r="121" spans="2:8" x14ac:dyDescent="0.25">
      <c r="B121" s="57" t="s">
        <v>249</v>
      </c>
      <c r="C121" s="85"/>
      <c r="D121" s="85"/>
      <c r="E121" s="37"/>
    </row>
    <row r="122" spans="2:8" x14ac:dyDescent="0.25">
      <c r="B122" s="57" t="s">
        <v>250</v>
      </c>
      <c r="C122" s="85"/>
      <c r="D122" s="85"/>
      <c r="E122" s="37"/>
      <c r="G122" s="33"/>
      <c r="H122" s="33"/>
    </row>
    <row r="125" spans="2:8" x14ac:dyDescent="0.25">
      <c r="C125" s="18"/>
      <c r="D125" s="18"/>
    </row>
    <row r="126" spans="2:8" x14ac:dyDescent="0.25">
      <c r="C126" s="66" t="str">
        <f>+C119</f>
        <v>Anno n</v>
      </c>
      <c r="D126" s="66" t="str">
        <f>+D119</f>
        <v>Anno n-1</v>
      </c>
      <c r="E126" s="68"/>
    </row>
    <row r="127" spans="2:8" ht="26.25" customHeight="1" x14ac:dyDescent="0.25">
      <c r="B127" s="31" t="s">
        <v>188</v>
      </c>
      <c r="C127" s="67">
        <f>+C120</f>
        <v>0</v>
      </c>
      <c r="D127" s="67">
        <f>+D120</f>
        <v>0</v>
      </c>
      <c r="E127" s="79"/>
    </row>
    <row r="128" spans="2:8" x14ac:dyDescent="0.25">
      <c r="B128" s="45" t="s">
        <v>184</v>
      </c>
      <c r="C128" s="46"/>
      <c r="D128" s="46"/>
      <c r="E128" s="37"/>
    </row>
    <row r="129" spans="2:5" x14ac:dyDescent="0.25">
      <c r="B129" s="39" t="s">
        <v>251</v>
      </c>
      <c r="C129" s="86"/>
      <c r="D129" s="86"/>
      <c r="E129" s="70"/>
    </row>
    <row r="130" spans="2:5" x14ac:dyDescent="0.25">
      <c r="B130" s="39" t="s">
        <v>252</v>
      </c>
      <c r="C130" s="86"/>
      <c r="D130" s="86"/>
      <c r="E130" s="70"/>
    </row>
    <row r="131" spans="2:5" x14ac:dyDescent="0.25">
      <c r="B131" s="41" t="s">
        <v>150</v>
      </c>
      <c r="C131" s="47">
        <f>SUM(C129:C130)</f>
        <v>0</v>
      </c>
      <c r="D131" s="47">
        <f>SUM(D129:D130)</f>
        <v>0</v>
      </c>
      <c r="E131" s="30"/>
    </row>
    <row r="132" spans="2:5" x14ac:dyDescent="0.25">
      <c r="B132" s="45" t="s">
        <v>187</v>
      </c>
      <c r="C132" s="46"/>
      <c r="D132" s="46"/>
      <c r="E132" s="37"/>
    </row>
    <row r="133" spans="2:5" x14ac:dyDescent="0.25">
      <c r="B133" s="39" t="s">
        <v>251</v>
      </c>
      <c r="C133" s="86"/>
      <c r="D133" s="86"/>
      <c r="E133" s="70"/>
    </row>
    <row r="134" spans="2:5" x14ac:dyDescent="0.25">
      <c r="B134" s="39" t="s">
        <v>252</v>
      </c>
      <c r="C134" s="86"/>
      <c r="D134" s="86"/>
      <c r="E134" s="70"/>
    </row>
    <row r="135" spans="2:5" x14ac:dyDescent="0.25">
      <c r="B135" s="41" t="s">
        <v>150</v>
      </c>
      <c r="C135" s="47">
        <f>SUM(C133:C134)</f>
        <v>0</v>
      </c>
      <c r="D135" s="47">
        <f>SUM(D133:D134)</f>
        <v>0</v>
      </c>
      <c r="E135" s="30"/>
    </row>
    <row r="136" spans="2:5" ht="39" x14ac:dyDescent="0.25">
      <c r="B136" s="80" t="s">
        <v>253</v>
      </c>
    </row>
    <row r="138" spans="2:5" x14ac:dyDescent="0.25">
      <c r="C138" s="341" t="s">
        <v>190</v>
      </c>
      <c r="D138" s="341"/>
      <c r="E138" s="81"/>
    </row>
  </sheetData>
  <sheetProtection algorithmName="SHA-512" hashValue="ZqocFyQlBNyn5jsUUSMIc272P1anT8BZgokdYUynVjwHiZ8cBFf7IIm3TREH454kqFTM9g2jUs4mE0CcBfPkgA==" saltValue="N4bBuRlxAHbKjgasByYwdw==" spinCount="100000" sheet="1" objects="1" scenarios="1"/>
  <mergeCells count="7">
    <mergeCell ref="C138:D138"/>
    <mergeCell ref="G50:H50"/>
    <mergeCell ref="C9:C10"/>
    <mergeCell ref="D9:D10"/>
    <mergeCell ref="B96:B97"/>
    <mergeCell ref="B103:B104"/>
    <mergeCell ref="B119:B120"/>
  </mergeCells>
  <conditionalFormatting sqref="C63:D63">
    <cfRule type="cellIs" dxfId="25" priority="11" operator="lessThan">
      <formula>0</formula>
    </cfRule>
  </conditionalFormatting>
  <conditionalFormatting sqref="C72:D72">
    <cfRule type="cellIs" dxfId="24" priority="9" operator="lessThan">
      <formula>0</formula>
    </cfRule>
  </conditionalFormatting>
  <conditionalFormatting sqref="C78:D78">
    <cfRule type="cellIs" dxfId="23" priority="7" operator="lessThan">
      <formula>0</formula>
    </cfRule>
  </conditionalFormatting>
  <conditionalFormatting sqref="C85:D85">
    <cfRule type="cellIs" dxfId="22" priority="5" operator="lessThan">
      <formula>0</formula>
    </cfRule>
  </conditionalFormatting>
  <conditionalFormatting sqref="C91:D91">
    <cfRule type="cellIs" dxfId="21" priority="3" operator="lessThan">
      <formula>0</formula>
    </cfRule>
  </conditionalFormatting>
  <conditionalFormatting sqref="C93:D93 C94:F102">
    <cfRule type="cellIs" dxfId="20" priority="1" operator="lessThan">
      <formula>0</formula>
    </cfRule>
  </conditionalFormatting>
  <conditionalFormatting sqref="C110:E110">
    <cfRule type="cellIs" dxfId="19" priority="17" operator="lessThan">
      <formula>0</formula>
    </cfRule>
  </conditionalFormatting>
  <conditionalFormatting sqref="C115:E117">
    <cfRule type="cellIs" dxfId="18" priority="14" operator="lessThan">
      <formula>0</formula>
    </cfRule>
  </conditionalFormatting>
  <hyperlinks>
    <hyperlink ref="C138:D138" location="'INPUT REND CASSA'!A1" display="Vai inizio pagina" xr:uid="{4B969FC1-F88D-44E3-A736-FC7E7B3299F6}"/>
    <hyperlink ref="H4" location="MENU!A1" display="Indietro" xr:uid="{815D1724-DBB1-432E-A5CE-96EA3BACE579}"/>
    <hyperlink ref="H13:J13" location="'INPUT REND CASSA'!A68" display="Vai alla sezione ENTRATE" xr:uid="{C7FD386D-C4D7-499C-9E35-0322A98043C1}"/>
  </hyperlinks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2D578-F765-4B4F-BE3D-1DBA9AEBCADC}">
  <dimension ref="A2:G263"/>
  <sheetViews>
    <sheetView showGridLines="0" showRowColHeaders="0" workbookViewId="0">
      <selection activeCell="F3" sqref="F3"/>
    </sheetView>
  </sheetViews>
  <sheetFormatPr defaultRowHeight="15" x14ac:dyDescent="0.25"/>
  <cols>
    <col min="1" max="1" width="2.7109375" style="87" bestFit="1" customWidth="1"/>
    <col min="2" max="2" width="38.85546875" style="88" customWidth="1"/>
    <col min="3" max="3" width="31.28515625" style="89" customWidth="1"/>
    <col min="4" max="5" width="11.42578125" style="88" customWidth="1"/>
    <col min="6" max="6" width="11.5703125" style="88" customWidth="1"/>
    <col min="7" max="16384" width="9.140625" style="88"/>
  </cols>
  <sheetData>
    <row r="2" spans="2:6" x14ac:dyDescent="0.25">
      <c r="B2" s="88">
        <f>+'INPUT BILANCI ORD'!B3</f>
        <v>0</v>
      </c>
    </row>
    <row r="3" spans="2:6" ht="29.25" customHeight="1" x14ac:dyDescent="0.25">
      <c r="B3" s="366" t="s">
        <v>289</v>
      </c>
      <c r="C3" s="366"/>
      <c r="D3" s="366"/>
      <c r="E3" s="366"/>
      <c r="F3" s="237" t="s">
        <v>6</v>
      </c>
    </row>
    <row r="4" spans="2:6" x14ac:dyDescent="0.25">
      <c r="B4" s="111"/>
      <c r="C4" s="111"/>
      <c r="D4" s="111"/>
      <c r="E4" s="111"/>
      <c r="F4" s="237"/>
    </row>
    <row r="5" spans="2:6" x14ac:dyDescent="0.25">
      <c r="B5" s="111"/>
      <c r="C5" s="111"/>
      <c r="D5" s="111"/>
      <c r="E5" s="111"/>
      <c r="F5" s="237"/>
    </row>
    <row r="6" spans="2:6" x14ac:dyDescent="0.25">
      <c r="B6" s="356" t="s">
        <v>375</v>
      </c>
      <c r="C6" s="356"/>
      <c r="D6" s="356"/>
      <c r="E6" s="356"/>
      <c r="F6" s="237"/>
    </row>
    <row r="7" spans="2:6" x14ac:dyDescent="0.25">
      <c r="B7" s="357" t="s">
        <v>112</v>
      </c>
      <c r="C7" s="357"/>
      <c r="D7" s="357"/>
      <c r="E7" s="357"/>
      <c r="F7" s="237"/>
    </row>
    <row r="8" spans="2:6" x14ac:dyDescent="0.25">
      <c r="B8" s="367" t="s">
        <v>376</v>
      </c>
      <c r="C8" s="367"/>
      <c r="D8" s="238">
        <f>+'INPUT BILANCI ORD'!C15</f>
        <v>0</v>
      </c>
      <c r="E8" s="238">
        <f>+'INPUT BILANCI ORD'!D15</f>
        <v>0</v>
      </c>
      <c r="F8" s="237"/>
    </row>
    <row r="9" spans="2:6" x14ac:dyDescent="0.25">
      <c r="B9" s="350" t="s">
        <v>13</v>
      </c>
      <c r="C9" s="350"/>
      <c r="D9" s="239">
        <f>+'INPUT BILANCI ORD'!C18</f>
        <v>0</v>
      </c>
      <c r="E9" s="239">
        <f>+'INPUT BILANCI ORD'!D18</f>
        <v>0</v>
      </c>
      <c r="F9" s="237"/>
    </row>
    <row r="10" spans="2:6" x14ac:dyDescent="0.25">
      <c r="B10" s="350" t="s">
        <v>12</v>
      </c>
      <c r="C10" s="350"/>
      <c r="D10" s="239">
        <f>+'INPUT BILANCI ORD'!C58</f>
        <v>0</v>
      </c>
      <c r="E10" s="239">
        <f>+'INPUT BILANCI ORD'!D58</f>
        <v>0</v>
      </c>
      <c r="F10" s="237"/>
    </row>
    <row r="11" spans="2:6" x14ac:dyDescent="0.25">
      <c r="B11" s="350" t="s">
        <v>40</v>
      </c>
      <c r="C11" s="350"/>
      <c r="D11" s="239">
        <f>+'INPUT BILANCI ORD'!C117</f>
        <v>0</v>
      </c>
      <c r="E11" s="239">
        <f>+'INPUT BILANCI ORD'!D117</f>
        <v>0</v>
      </c>
      <c r="F11" s="237"/>
    </row>
    <row r="12" spans="2:6" x14ac:dyDescent="0.25">
      <c r="B12" s="350" t="s">
        <v>66</v>
      </c>
      <c r="C12" s="350"/>
      <c r="D12" s="239">
        <f>+'INPUT BILANCI ORD'!C118</f>
        <v>0</v>
      </c>
      <c r="E12" s="239">
        <f>+'INPUT BILANCI ORD'!D118</f>
        <v>0</v>
      </c>
      <c r="F12" s="237"/>
    </row>
    <row r="13" spans="2:6" x14ac:dyDescent="0.25">
      <c r="B13" s="351" t="s">
        <v>382</v>
      </c>
      <c r="C13" s="351"/>
      <c r="D13" s="240">
        <f>SUM(D9:D12)</f>
        <v>0</v>
      </c>
      <c r="E13" s="240">
        <f>SUM(E9:E12)</f>
        <v>0</v>
      </c>
      <c r="F13" s="237"/>
    </row>
    <row r="14" spans="2:6" x14ac:dyDescent="0.25">
      <c r="B14" s="368" t="s">
        <v>377</v>
      </c>
      <c r="C14" s="368"/>
      <c r="D14" s="241"/>
      <c r="E14" s="241"/>
      <c r="F14" s="237"/>
    </row>
    <row r="15" spans="2:6" x14ac:dyDescent="0.25">
      <c r="B15" s="350" t="s">
        <v>378</v>
      </c>
      <c r="C15" s="350"/>
      <c r="D15" s="239">
        <f>+'INPUT BILANCI ORD'!C132</f>
        <v>0</v>
      </c>
      <c r="E15" s="239">
        <f>+'INPUT BILANCI ORD'!D132</f>
        <v>0</v>
      </c>
      <c r="F15" s="237"/>
    </row>
    <row r="16" spans="2:6" x14ac:dyDescent="0.25">
      <c r="B16" s="350" t="s">
        <v>191</v>
      </c>
      <c r="C16" s="350"/>
      <c r="D16" s="239">
        <f>+'INPUT BILANCI ORD'!C137</f>
        <v>0</v>
      </c>
      <c r="E16" s="239">
        <f>+'INPUT BILANCI ORD'!D137</f>
        <v>0</v>
      </c>
      <c r="F16" s="237"/>
    </row>
    <row r="17" spans="1:6" x14ac:dyDescent="0.25">
      <c r="B17" s="350" t="s">
        <v>81</v>
      </c>
      <c r="C17" s="350"/>
      <c r="D17" s="239">
        <f>+'INPUT BILANCI ORD'!C138</f>
        <v>0</v>
      </c>
      <c r="E17" s="239">
        <f>+'INPUT BILANCI ORD'!D138</f>
        <v>0</v>
      </c>
      <c r="F17" s="237"/>
    </row>
    <row r="18" spans="1:6" x14ac:dyDescent="0.25">
      <c r="B18" s="350" t="s">
        <v>379</v>
      </c>
      <c r="C18" s="350"/>
      <c r="D18" s="239">
        <f>+'INPUT BILANCI ORD'!C176</f>
        <v>0</v>
      </c>
      <c r="E18" s="239">
        <f>+'INPUT BILANCI ORD'!D176</f>
        <v>0</v>
      </c>
      <c r="F18" s="237"/>
    </row>
    <row r="19" spans="1:6" x14ac:dyDescent="0.25">
      <c r="B19" s="350" t="s">
        <v>96</v>
      </c>
      <c r="C19" s="350"/>
      <c r="D19" s="239">
        <f>+'INPUT BILANCI ORD'!C179</f>
        <v>0</v>
      </c>
      <c r="E19" s="239">
        <f>+'INPUT BILANCI ORD'!D179</f>
        <v>0</v>
      </c>
      <c r="F19" s="237"/>
    </row>
    <row r="20" spans="1:6" x14ac:dyDescent="0.25">
      <c r="B20" s="351" t="s">
        <v>383</v>
      </c>
      <c r="C20" s="351"/>
      <c r="D20" s="240">
        <f>SUM(D15:D19)</f>
        <v>0</v>
      </c>
      <c r="E20" s="240">
        <f>SUM(E15:E19)</f>
        <v>0</v>
      </c>
      <c r="F20" s="237"/>
    </row>
    <row r="21" spans="1:6" x14ac:dyDescent="0.25">
      <c r="B21" s="111"/>
      <c r="C21" s="111"/>
      <c r="D21" s="241"/>
      <c r="E21" s="241"/>
      <c r="F21" s="237"/>
    </row>
    <row r="22" spans="1:6" ht="15" customHeight="1" x14ac:dyDescent="0.25">
      <c r="B22" s="357" t="s">
        <v>113</v>
      </c>
      <c r="C22" s="357"/>
      <c r="D22" s="357"/>
      <c r="E22" s="357"/>
      <c r="F22" s="237"/>
    </row>
    <row r="23" spans="1:6" s="95" customFormat="1" ht="15" customHeight="1" x14ac:dyDescent="0.25">
      <c r="A23" s="92"/>
      <c r="B23" s="358" t="s">
        <v>380</v>
      </c>
      <c r="C23" s="358"/>
      <c r="D23" s="242">
        <f>+D8</f>
        <v>0</v>
      </c>
      <c r="E23" s="242">
        <f>+E8</f>
        <v>0</v>
      </c>
      <c r="F23" s="243"/>
    </row>
    <row r="24" spans="1:6" ht="15" customHeight="1" x14ac:dyDescent="0.25">
      <c r="B24" s="350" t="s">
        <v>115</v>
      </c>
      <c r="C24" s="350"/>
      <c r="D24" s="239">
        <f>+'INPUT BILANCI ORD'!C195</f>
        <v>0</v>
      </c>
      <c r="E24" s="239">
        <f>+'INPUT BILANCI ORD'!D195</f>
        <v>0</v>
      </c>
      <c r="F24" s="237"/>
    </row>
    <row r="25" spans="1:6" x14ac:dyDescent="0.25">
      <c r="B25" s="350" t="s">
        <v>123</v>
      </c>
      <c r="C25" s="350"/>
      <c r="D25" s="239">
        <f>+'INPUT BILANCI ORD'!C205</f>
        <v>0</v>
      </c>
      <c r="E25" s="239">
        <f>+'INPUT BILANCI ORD'!D205</f>
        <v>0</v>
      </c>
      <c r="F25" s="237"/>
    </row>
    <row r="26" spans="1:6" x14ac:dyDescent="0.25">
      <c r="B26" s="350" t="s">
        <v>124</v>
      </c>
      <c r="C26" s="350"/>
      <c r="D26" s="239">
        <f>+'INPUT BILANCI ORD'!C210</f>
        <v>0</v>
      </c>
      <c r="E26" s="239">
        <f>+'INPUT BILANCI ORD'!D210</f>
        <v>0</v>
      </c>
      <c r="F26" s="237"/>
    </row>
    <row r="27" spans="1:6" x14ac:dyDescent="0.25">
      <c r="B27" s="350" t="s">
        <v>128</v>
      </c>
      <c r="C27" s="350"/>
      <c r="D27" s="239">
        <f>+'INPUT BILANCI ORD'!C218</f>
        <v>0</v>
      </c>
      <c r="E27" s="239">
        <f>+'INPUT BILANCI ORD'!D218</f>
        <v>0</v>
      </c>
      <c r="F27" s="237"/>
    </row>
    <row r="28" spans="1:6" x14ac:dyDescent="0.25">
      <c r="B28" s="350" t="s">
        <v>135</v>
      </c>
      <c r="C28" s="350"/>
      <c r="D28" s="239">
        <f>+'INPUT BILANCI ORD'!C227</f>
        <v>0</v>
      </c>
      <c r="E28" s="239">
        <f>+'INPUT BILANCI ORD'!D227</f>
        <v>0</v>
      </c>
      <c r="F28" s="237"/>
    </row>
    <row r="29" spans="1:6" x14ac:dyDescent="0.25">
      <c r="B29" s="350" t="s">
        <v>177</v>
      </c>
      <c r="C29" s="350"/>
      <c r="D29" s="239">
        <f>+'INPUT BILANCI ORD'!C275</f>
        <v>0</v>
      </c>
      <c r="E29" s="239">
        <f>+'INPUT BILANCI ORD'!D275</f>
        <v>0</v>
      </c>
      <c r="F29" s="237"/>
    </row>
    <row r="30" spans="1:6" x14ac:dyDescent="0.25">
      <c r="B30" s="351" t="s">
        <v>260</v>
      </c>
      <c r="C30" s="351"/>
      <c r="D30" s="240">
        <f>SUM(D24:D29)</f>
        <v>0</v>
      </c>
      <c r="E30" s="240">
        <f>SUM(E24:E29)</f>
        <v>0</v>
      </c>
      <c r="F30" s="237"/>
    </row>
    <row r="31" spans="1:6" x14ac:dyDescent="0.25">
      <c r="B31" s="358" t="s">
        <v>304</v>
      </c>
      <c r="C31" s="358"/>
      <c r="D31" s="241"/>
      <c r="E31" s="241"/>
      <c r="F31" s="237"/>
    </row>
    <row r="32" spans="1:6" x14ac:dyDescent="0.25">
      <c r="B32" s="350" t="s">
        <v>142</v>
      </c>
      <c r="C32" s="350"/>
      <c r="D32" s="239">
        <f>+'INPUT BILANCI ORD'!C243</f>
        <v>0</v>
      </c>
      <c r="E32" s="239">
        <f>+'INPUT BILANCI ORD'!D243</f>
        <v>0</v>
      </c>
      <c r="F32" s="237"/>
    </row>
    <row r="33" spans="1:6" x14ac:dyDescent="0.25">
      <c r="B33" s="350" t="s">
        <v>151</v>
      </c>
      <c r="C33" s="350"/>
      <c r="D33" s="239">
        <f>+'INPUT BILANCI ORD'!C253</f>
        <v>0</v>
      </c>
      <c r="E33" s="239">
        <f>+'INPUT BILANCI ORD'!D253</f>
        <v>0</v>
      </c>
      <c r="F33" s="237"/>
    </row>
    <row r="34" spans="1:6" x14ac:dyDescent="0.25">
      <c r="B34" s="350" t="s">
        <v>163</v>
      </c>
      <c r="C34" s="350"/>
      <c r="D34" s="239">
        <f>+'INPUT BILANCI ORD'!C259</f>
        <v>0</v>
      </c>
      <c r="E34" s="239">
        <f>+'INPUT BILANCI ORD'!D259</f>
        <v>0</v>
      </c>
      <c r="F34" s="237"/>
    </row>
    <row r="35" spans="1:6" x14ac:dyDescent="0.25">
      <c r="B35" s="350" t="s">
        <v>168</v>
      </c>
      <c r="C35" s="350"/>
      <c r="D35" s="239">
        <f>+'INPUT BILANCI ORD'!C267</f>
        <v>0</v>
      </c>
      <c r="E35" s="239">
        <f>+'INPUT BILANCI ORD'!D267</f>
        <v>0</v>
      </c>
      <c r="F35" s="237"/>
    </row>
    <row r="36" spans="1:6" x14ac:dyDescent="0.25">
      <c r="B36" s="350" t="s">
        <v>172</v>
      </c>
      <c r="C36" s="350"/>
      <c r="D36" s="239">
        <f>+'INPUT BILANCI ORD'!C272</f>
        <v>0</v>
      </c>
      <c r="E36" s="239">
        <f>+'INPUT BILANCI ORD'!D272</f>
        <v>0</v>
      </c>
      <c r="F36" s="237"/>
    </row>
    <row r="37" spans="1:6" x14ac:dyDescent="0.25">
      <c r="B37" s="351" t="s">
        <v>384</v>
      </c>
      <c r="C37" s="351"/>
      <c r="D37" s="240">
        <f>+'INPUT BILANCI ORD'!C273</f>
        <v>0</v>
      </c>
      <c r="E37" s="240">
        <f>+'INPUT BILANCI ORD'!D273</f>
        <v>0</v>
      </c>
      <c r="F37" s="237"/>
    </row>
    <row r="38" spans="1:6" x14ac:dyDescent="0.25">
      <c r="B38" s="244"/>
      <c r="C38" s="244"/>
      <c r="D38" s="245"/>
      <c r="E38" s="245"/>
      <c r="F38" s="237"/>
    </row>
    <row r="39" spans="1:6" x14ac:dyDescent="0.25">
      <c r="B39" s="358" t="s">
        <v>388</v>
      </c>
      <c r="C39" s="358"/>
      <c r="D39" s="246">
        <f>+D23</f>
        <v>0</v>
      </c>
      <c r="E39" s="246">
        <f>+E23</f>
        <v>0</v>
      </c>
      <c r="F39" s="237"/>
    </row>
    <row r="40" spans="1:6" x14ac:dyDescent="0.25">
      <c r="B40" s="353" t="s">
        <v>393</v>
      </c>
      <c r="C40" s="353"/>
      <c r="D40" s="247">
        <f>+'INPUT BILANCI ORD'!C244</f>
        <v>0</v>
      </c>
      <c r="E40" s="247">
        <f>+'INPUT BILANCI ORD'!D244</f>
        <v>0</v>
      </c>
      <c r="F40" s="237"/>
    </row>
    <row r="41" spans="1:6" x14ac:dyDescent="0.25">
      <c r="B41" s="353" t="s">
        <v>394</v>
      </c>
      <c r="C41" s="353"/>
      <c r="D41" s="239">
        <f>+'INPUT BILANCI ORD'!C254</f>
        <v>0</v>
      </c>
      <c r="E41" s="239">
        <f>+'INPUT BILANCI ORD'!D254</f>
        <v>0</v>
      </c>
      <c r="F41" s="237"/>
    </row>
    <row r="42" spans="1:6" x14ac:dyDescent="0.25">
      <c r="B42" s="355" t="s">
        <v>391</v>
      </c>
      <c r="C42" s="355"/>
      <c r="D42" s="239">
        <f>+'INPUT BILANCI ORD'!C260</f>
        <v>0</v>
      </c>
      <c r="E42" s="239">
        <f>+'INPUT BILANCI ORD'!D260</f>
        <v>0</v>
      </c>
      <c r="F42" s="237"/>
    </row>
    <row r="43" spans="1:6" x14ac:dyDescent="0.25">
      <c r="B43" s="355" t="s">
        <v>395</v>
      </c>
      <c r="C43" s="355"/>
      <c r="D43" s="239">
        <f>+'INPUT BILANCI ORD'!C268</f>
        <v>0</v>
      </c>
      <c r="E43" s="239">
        <f>+'INPUT BILANCI ORD'!D268</f>
        <v>0</v>
      </c>
      <c r="F43" s="237"/>
    </row>
    <row r="44" spans="1:6" x14ac:dyDescent="0.25">
      <c r="B44" s="355" t="s">
        <v>396</v>
      </c>
      <c r="C44" s="355"/>
      <c r="D44" s="239">
        <f>+D36-D28</f>
        <v>0</v>
      </c>
      <c r="E44" s="239">
        <f>+E36-E28</f>
        <v>0</v>
      </c>
      <c r="F44" s="237"/>
    </row>
    <row r="45" spans="1:6" x14ac:dyDescent="0.25">
      <c r="B45" s="353" t="s">
        <v>176</v>
      </c>
      <c r="C45" s="353"/>
      <c r="D45" s="239">
        <f>+'INPUT BILANCI ORD'!C274</f>
        <v>0</v>
      </c>
      <c r="E45" s="239">
        <f>+'INPUT BILANCI ORD'!D274</f>
        <v>0</v>
      </c>
      <c r="F45" s="237"/>
    </row>
    <row r="46" spans="1:6" x14ac:dyDescent="0.25">
      <c r="B46" s="354" t="s">
        <v>178</v>
      </c>
      <c r="C46" s="354"/>
      <c r="D46" s="240">
        <f>+'INPUT BILANCI ORD'!C276</f>
        <v>0</v>
      </c>
      <c r="E46" s="240">
        <f>+'INPUT BILANCI ORD'!D276</f>
        <v>0</v>
      </c>
      <c r="F46" s="237"/>
    </row>
    <row r="47" spans="1:6" s="95" customFormat="1" x14ac:dyDescent="0.25">
      <c r="A47" s="92"/>
      <c r="B47" s="248"/>
      <c r="C47" s="93"/>
      <c r="D47" s="93"/>
      <c r="E47" s="93"/>
      <c r="F47" s="243"/>
    </row>
    <row r="48" spans="1:6" s="95" customFormat="1" x14ac:dyDescent="0.25">
      <c r="A48" s="92"/>
      <c r="B48" s="248"/>
      <c r="C48" s="93"/>
      <c r="D48" s="93"/>
      <c r="E48" s="93"/>
      <c r="F48" s="243"/>
    </row>
    <row r="49" spans="1:7" s="95" customFormat="1" x14ac:dyDescent="0.25">
      <c r="A49" s="92"/>
      <c r="B49" s="248"/>
      <c r="C49" s="93"/>
      <c r="D49" s="93"/>
      <c r="E49" s="93"/>
      <c r="F49" s="243"/>
    </row>
    <row r="50" spans="1:7" s="95" customFormat="1" x14ac:dyDescent="0.25">
      <c r="A50" s="92"/>
      <c r="B50" s="248"/>
      <c r="C50" s="93"/>
      <c r="D50" s="93"/>
      <c r="E50" s="93"/>
      <c r="F50" s="243"/>
    </row>
    <row r="51" spans="1:7" s="95" customFormat="1" x14ac:dyDescent="0.25">
      <c r="A51" s="92"/>
      <c r="B51" s="248"/>
      <c r="C51" s="93"/>
      <c r="D51" s="93"/>
      <c r="E51" s="93"/>
      <c r="F51" s="243"/>
    </row>
    <row r="52" spans="1:7" s="95" customFormat="1" x14ac:dyDescent="0.25">
      <c r="A52" s="92"/>
      <c r="B52" s="248"/>
      <c r="C52" s="93"/>
      <c r="D52" s="93"/>
      <c r="E52" s="93"/>
      <c r="F52" s="243"/>
    </row>
    <row r="53" spans="1:7" s="95" customFormat="1" x14ac:dyDescent="0.25">
      <c r="A53" s="92"/>
      <c r="B53" s="248"/>
      <c r="C53" s="93"/>
      <c r="D53" s="93"/>
      <c r="E53" s="93"/>
      <c r="F53" s="243"/>
    </row>
    <row r="54" spans="1:7" s="95" customFormat="1" ht="26.25" customHeight="1" x14ac:dyDescent="0.25">
      <c r="A54" s="92"/>
      <c r="B54" s="352" t="s">
        <v>381</v>
      </c>
      <c r="C54" s="352"/>
      <c r="D54" s="352"/>
      <c r="E54" s="352"/>
      <c r="F54" s="243"/>
    </row>
    <row r="55" spans="1:7" x14ac:dyDescent="0.25">
      <c r="B55" s="111"/>
      <c r="C55" s="112"/>
      <c r="G55" s="113"/>
    </row>
    <row r="56" spans="1:7" x14ac:dyDescent="0.25">
      <c r="B56" s="369" t="s">
        <v>286</v>
      </c>
      <c r="C56" s="370" t="s">
        <v>262</v>
      </c>
      <c r="D56" s="114" t="s">
        <v>9</v>
      </c>
      <c r="E56" s="114" t="s">
        <v>10</v>
      </c>
    </row>
    <row r="57" spans="1:7" s="117" customFormat="1" x14ac:dyDescent="0.25">
      <c r="A57" s="87"/>
      <c r="B57" s="369"/>
      <c r="C57" s="370"/>
      <c r="D57" s="115">
        <f>+'INPUT BILANCI ORD'!C15</f>
        <v>0</v>
      </c>
      <c r="E57" s="249">
        <f>+'INPUT BILANCI ORD'!D15</f>
        <v>0</v>
      </c>
    </row>
    <row r="58" spans="1:7" ht="26.25" x14ac:dyDescent="0.25">
      <c r="A58" s="87" t="s">
        <v>263</v>
      </c>
      <c r="B58" s="118" t="s">
        <v>261</v>
      </c>
      <c r="C58" s="119" t="s">
        <v>268</v>
      </c>
      <c r="D58" s="120" t="e">
        <f>+'INPUT BILANCI ORD'!C273/'INPUT BILANCI ORD'!C228</f>
        <v>#DIV/0!</v>
      </c>
      <c r="E58" s="120" t="e">
        <f>+'INPUT BILANCI ORD'!D273/'INPUT BILANCI ORD'!D228</f>
        <v>#DIV/0!</v>
      </c>
    </row>
    <row r="59" spans="1:7" ht="30" customHeight="1" x14ac:dyDescent="0.25">
      <c r="B59" s="361" t="s">
        <v>264</v>
      </c>
      <c r="C59" s="361"/>
      <c r="D59" s="361"/>
      <c r="E59" s="361"/>
    </row>
    <row r="61" spans="1:7" ht="26.25" x14ac:dyDescent="0.25">
      <c r="A61" s="87" t="s">
        <v>265</v>
      </c>
      <c r="B61" s="118" t="s">
        <v>266</v>
      </c>
      <c r="C61" s="119" t="s">
        <v>267</v>
      </c>
      <c r="D61" s="250" t="e">
        <f>+'INPUT BILANCI ORD'!C228/'INPUT BILANCI ORD'!C273</f>
        <v>#DIV/0!</v>
      </c>
      <c r="E61" s="250" t="e">
        <f>+'INPUT BILANCI ORD'!D228/'INPUT BILANCI ORD'!D273</f>
        <v>#DIV/0!</v>
      </c>
    </row>
    <row r="62" spans="1:7" x14ac:dyDescent="0.25">
      <c r="B62" s="360" t="s">
        <v>269</v>
      </c>
      <c r="C62" s="360"/>
      <c r="D62" s="360"/>
      <c r="E62" s="360"/>
    </row>
    <row r="63" spans="1:7" x14ac:dyDescent="0.25">
      <c r="B63" s="122"/>
      <c r="C63" s="122"/>
      <c r="D63" s="122"/>
      <c r="E63" s="122"/>
    </row>
    <row r="64" spans="1:7" x14ac:dyDescent="0.25">
      <c r="B64" s="122"/>
      <c r="C64" s="122"/>
      <c r="D64" s="122"/>
      <c r="E64" s="122"/>
    </row>
    <row r="65" spans="1:5" x14ac:dyDescent="0.25">
      <c r="B65" s="122"/>
      <c r="C65" s="122"/>
      <c r="D65" s="123"/>
      <c r="E65" s="123"/>
    </row>
    <row r="66" spans="1:5" x14ac:dyDescent="0.25">
      <c r="B66" s="124"/>
      <c r="C66" s="124"/>
      <c r="D66" s="125"/>
      <c r="E66" s="125"/>
    </row>
    <row r="67" spans="1:5" x14ac:dyDescent="0.25">
      <c r="B67" s="124"/>
      <c r="C67" s="124"/>
      <c r="D67" s="125"/>
      <c r="E67" s="125"/>
    </row>
    <row r="68" spans="1:5" x14ac:dyDescent="0.25">
      <c r="B68" s="122"/>
      <c r="C68" s="124"/>
      <c r="D68" s="125"/>
      <c r="E68" s="125"/>
    </row>
    <row r="69" spans="1:5" x14ac:dyDescent="0.25">
      <c r="B69" s="122"/>
      <c r="C69" s="122"/>
      <c r="D69" s="122"/>
      <c r="E69" s="122"/>
    </row>
    <row r="77" spans="1:5" ht="30" x14ac:dyDescent="0.25">
      <c r="A77" s="87" t="s">
        <v>270</v>
      </c>
      <c r="B77" s="60" t="s">
        <v>271</v>
      </c>
    </row>
    <row r="78" spans="1:5" ht="15" customHeight="1" x14ac:dyDescent="0.25">
      <c r="B78" s="364" t="s">
        <v>296</v>
      </c>
      <c r="C78" s="364"/>
      <c r="D78" s="364"/>
      <c r="E78" s="364"/>
    </row>
    <row r="79" spans="1:5" ht="15" customHeight="1" x14ac:dyDescent="0.25">
      <c r="B79" s="122"/>
      <c r="C79" s="122"/>
      <c r="D79" s="123" t="s">
        <v>9</v>
      </c>
      <c r="E79" s="123" t="s">
        <v>10</v>
      </c>
    </row>
    <row r="80" spans="1:5" ht="30" x14ac:dyDescent="0.25">
      <c r="B80" s="126" t="s">
        <v>115</v>
      </c>
      <c r="C80" s="127" t="s">
        <v>272</v>
      </c>
      <c r="D80" s="251" t="e">
        <f>+'INPUT BILANCI ORD'!C195/'INPUT BILANCI ORD'!C228</f>
        <v>#DIV/0!</v>
      </c>
      <c r="E80" s="251" t="e">
        <f>+'INPUT BILANCI ORD'!D195/'INPUT BILANCI ORD'!D228</f>
        <v>#DIV/0!</v>
      </c>
    </row>
    <row r="81" spans="2:5" ht="25.5" x14ac:dyDescent="0.25">
      <c r="B81" s="252" t="s">
        <v>123</v>
      </c>
      <c r="C81" s="129" t="s">
        <v>273</v>
      </c>
      <c r="D81" s="251" t="e">
        <f>+'INPUT BILANCI ORD'!C205/'INPUT BILANCI ORD'!C228</f>
        <v>#DIV/0!</v>
      </c>
      <c r="E81" s="251" t="e">
        <f>+'INPUT BILANCI ORD'!D205/'INPUT BILANCI ORD'!D228</f>
        <v>#DIV/0!</v>
      </c>
    </row>
    <row r="82" spans="2:5" ht="30" x14ac:dyDescent="0.25">
      <c r="B82" s="252" t="s">
        <v>124</v>
      </c>
      <c r="C82" s="129" t="s">
        <v>274</v>
      </c>
      <c r="D82" s="251" t="e">
        <f>+'INPUT BILANCI ORD'!C210/'INPUT BILANCI ORD'!C228</f>
        <v>#DIV/0!</v>
      </c>
      <c r="E82" s="251" t="e">
        <f>+'INPUT BILANCI ORD'!D210/'INPUT BILANCI ORD'!D228</f>
        <v>#DIV/0!</v>
      </c>
    </row>
    <row r="83" spans="2:5" ht="30" x14ac:dyDescent="0.25">
      <c r="B83" s="252" t="s">
        <v>128</v>
      </c>
      <c r="C83" s="129" t="s">
        <v>275</v>
      </c>
      <c r="D83" s="251" t="e">
        <f>+'INPUT BILANCI ORD'!C218/'INPUT BILANCI ORD'!C228</f>
        <v>#DIV/0!</v>
      </c>
      <c r="E83" s="251" t="e">
        <f>+'INPUT BILANCI ORD'!D218/'INPUT BILANCI ORD'!D228</f>
        <v>#DIV/0!</v>
      </c>
    </row>
    <row r="84" spans="2:5" ht="25.5" x14ac:dyDescent="0.25">
      <c r="B84" s="252" t="s">
        <v>135</v>
      </c>
      <c r="C84" s="129" t="s">
        <v>276</v>
      </c>
      <c r="D84" s="251" t="e">
        <f>+'INPUT BILANCI ORD'!C227/'INPUT BILANCI ORD'!C228</f>
        <v>#DIV/0!</v>
      </c>
      <c r="E84" s="251" t="e">
        <f>+'INPUT BILANCI ORD'!D227/'INPUT BILANCI ORD'!D228</f>
        <v>#DIV/0!</v>
      </c>
    </row>
    <row r="85" spans="2:5" x14ac:dyDescent="0.25">
      <c r="B85" s="371" t="s">
        <v>260</v>
      </c>
      <c r="C85" s="372"/>
      <c r="D85" s="253" t="e">
        <f>SUM(D80:D84)</f>
        <v>#DIV/0!</v>
      </c>
      <c r="E85" s="253" t="e">
        <f>SUM(E80:E84)</f>
        <v>#DIV/0!</v>
      </c>
    </row>
    <row r="86" spans="2:5" x14ac:dyDescent="0.25">
      <c r="B86" s="133"/>
      <c r="C86" s="133"/>
      <c r="D86" s="134"/>
      <c r="E86" s="134"/>
    </row>
    <row r="87" spans="2:5" x14ac:dyDescent="0.25">
      <c r="B87" s="133"/>
      <c r="C87" s="133"/>
      <c r="D87" s="134"/>
      <c r="E87" s="134"/>
    </row>
    <row r="88" spans="2:5" x14ac:dyDescent="0.25">
      <c r="B88" s="133"/>
      <c r="C88" s="133"/>
      <c r="D88" s="134"/>
      <c r="E88" s="134"/>
    </row>
    <row r="89" spans="2:5" x14ac:dyDescent="0.25">
      <c r="B89" s="133"/>
      <c r="C89" s="133"/>
      <c r="D89" s="134"/>
      <c r="E89" s="134"/>
    </row>
    <row r="90" spans="2:5" x14ac:dyDescent="0.25">
      <c r="B90" s="133"/>
      <c r="C90" s="133"/>
      <c r="D90" s="134"/>
      <c r="E90" s="134"/>
    </row>
    <row r="91" spans="2:5" x14ac:dyDescent="0.25">
      <c r="B91" s="133"/>
      <c r="C91" s="133"/>
      <c r="D91" s="134"/>
      <c r="E91" s="134"/>
    </row>
    <row r="92" spans="2:5" x14ac:dyDescent="0.25">
      <c r="B92" s="133"/>
      <c r="C92" s="133"/>
      <c r="D92" s="134"/>
      <c r="E92" s="134"/>
    </row>
    <row r="93" spans="2:5" x14ac:dyDescent="0.25">
      <c r="B93" s="133"/>
      <c r="C93" s="133"/>
      <c r="D93" s="134"/>
      <c r="E93" s="134"/>
    </row>
    <row r="94" spans="2:5" x14ac:dyDescent="0.25">
      <c r="B94" s="133"/>
      <c r="C94" s="133"/>
      <c r="D94" s="134"/>
      <c r="E94" s="134"/>
    </row>
    <row r="95" spans="2:5" x14ac:dyDescent="0.25">
      <c r="B95" s="133"/>
      <c r="C95" s="133"/>
      <c r="D95" s="136"/>
      <c r="E95" s="136"/>
    </row>
    <row r="96" spans="2:5" x14ac:dyDescent="0.25">
      <c r="B96" s="133"/>
      <c r="C96" s="133"/>
      <c r="D96" s="136"/>
      <c r="E96" s="136"/>
    </row>
    <row r="97" spans="1:5" x14ac:dyDescent="0.25">
      <c r="B97" s="133"/>
      <c r="C97" s="133"/>
      <c r="D97" s="136"/>
      <c r="E97" s="136"/>
    </row>
    <row r="98" spans="1:5" x14ac:dyDescent="0.25">
      <c r="B98" s="133"/>
      <c r="C98" s="133"/>
      <c r="D98" s="136"/>
      <c r="E98" s="136"/>
    </row>
    <row r="99" spans="1:5" x14ac:dyDescent="0.25">
      <c r="B99" s="133"/>
      <c r="C99" s="133"/>
      <c r="D99" s="136"/>
      <c r="E99" s="136"/>
    </row>
    <row r="100" spans="1:5" x14ac:dyDescent="0.25">
      <c r="B100" s="133"/>
      <c r="C100" s="133"/>
      <c r="D100" s="136"/>
      <c r="E100" s="136"/>
    </row>
    <row r="101" spans="1:5" x14ac:dyDescent="0.25">
      <c r="B101" s="133"/>
      <c r="C101" s="133"/>
      <c r="D101" s="136"/>
      <c r="E101" s="136"/>
    </row>
    <row r="102" spans="1:5" x14ac:dyDescent="0.25">
      <c r="B102" s="133"/>
      <c r="C102" s="133"/>
      <c r="D102" s="136"/>
      <c r="E102" s="136"/>
    </row>
    <row r="103" spans="1:5" x14ac:dyDescent="0.25">
      <c r="B103" s="133"/>
      <c r="C103" s="133"/>
      <c r="D103" s="136"/>
      <c r="E103" s="136"/>
    </row>
    <row r="104" spans="1:5" x14ac:dyDescent="0.25">
      <c r="B104" s="133"/>
      <c r="C104" s="133"/>
      <c r="D104" s="136"/>
      <c r="E104" s="136"/>
    </row>
    <row r="105" spans="1:5" x14ac:dyDescent="0.25">
      <c r="B105" s="133"/>
      <c r="C105" s="133"/>
      <c r="D105" s="136"/>
      <c r="E105" s="136"/>
    </row>
    <row r="106" spans="1:5" x14ac:dyDescent="0.25">
      <c r="B106" s="133"/>
      <c r="C106" s="133"/>
      <c r="D106" s="136"/>
      <c r="E106" s="136"/>
    </row>
    <row r="107" spans="1:5" x14ac:dyDescent="0.25">
      <c r="B107" s="133"/>
      <c r="C107" s="133"/>
      <c r="D107" s="136"/>
      <c r="E107" s="136"/>
    </row>
    <row r="108" spans="1:5" x14ac:dyDescent="0.25">
      <c r="B108" s="133"/>
      <c r="C108" s="133"/>
      <c r="D108" s="136"/>
      <c r="E108" s="136"/>
    </row>
    <row r="109" spans="1:5" x14ac:dyDescent="0.25">
      <c r="B109" s="133"/>
      <c r="C109" s="133"/>
      <c r="D109" s="136"/>
      <c r="E109" s="136"/>
    </row>
    <row r="111" spans="1:5" ht="30" x14ac:dyDescent="0.25">
      <c r="A111" s="87" t="s">
        <v>270</v>
      </c>
      <c r="B111" s="137" t="s">
        <v>277</v>
      </c>
    </row>
    <row r="112" spans="1:5" ht="15" customHeight="1" x14ac:dyDescent="0.25">
      <c r="B112" s="364" t="s">
        <v>297</v>
      </c>
      <c r="C112" s="364"/>
      <c r="D112" s="364"/>
      <c r="E112" s="364"/>
    </row>
    <row r="113" spans="2:5" ht="15" customHeight="1" x14ac:dyDescent="0.25">
      <c r="B113" s="122"/>
      <c r="C113" s="122"/>
      <c r="D113" s="123" t="s">
        <v>9</v>
      </c>
      <c r="E113" s="123" t="s">
        <v>10</v>
      </c>
    </row>
    <row r="114" spans="2:5" ht="39" x14ac:dyDescent="0.25">
      <c r="B114" s="126" t="s">
        <v>142</v>
      </c>
      <c r="C114" s="138" t="s">
        <v>278</v>
      </c>
      <c r="D114" s="251" t="e">
        <f>+'INPUT BILANCI ORD'!C243/'INPUT BILANCI ORD'!C273</f>
        <v>#DIV/0!</v>
      </c>
      <c r="E114" s="251" t="e">
        <f>+'INPUT BILANCI ORD'!D243/'INPUT BILANCI ORD'!D273</f>
        <v>#DIV/0!</v>
      </c>
    </row>
    <row r="115" spans="2:5" ht="30" x14ac:dyDescent="0.25">
      <c r="B115" s="126" t="s">
        <v>151</v>
      </c>
      <c r="C115" s="138" t="s">
        <v>279</v>
      </c>
      <c r="D115" s="251" t="e">
        <f>+'INPUT BILANCI ORD'!C253/'INPUT BILANCI ORD'!C273</f>
        <v>#DIV/0!</v>
      </c>
      <c r="E115" s="251" t="e">
        <f>+'INPUT BILANCI ORD'!D253/'INPUT BILANCI ORD'!D273</f>
        <v>#DIV/0!</v>
      </c>
    </row>
    <row r="116" spans="2:5" ht="38.25" x14ac:dyDescent="0.25">
      <c r="B116" s="126" t="s">
        <v>163</v>
      </c>
      <c r="C116" s="127" t="s">
        <v>280</v>
      </c>
      <c r="D116" s="251" t="e">
        <f>+'INPUT BILANCI ORD'!C259/'INPUT BILANCI ORD'!C273</f>
        <v>#DIV/0!</v>
      </c>
      <c r="E116" s="251" t="e">
        <f>+'INPUT BILANCI ORD'!D259/'INPUT BILANCI ORD'!D273</f>
        <v>#DIV/0!</v>
      </c>
    </row>
    <row r="117" spans="2:5" ht="38.25" x14ac:dyDescent="0.25">
      <c r="B117" s="126" t="s">
        <v>168</v>
      </c>
      <c r="C117" s="127" t="s">
        <v>281</v>
      </c>
      <c r="D117" s="251" t="e">
        <f>+'INPUT BILANCI ORD'!C267/'INPUT BILANCI ORD'!C273</f>
        <v>#DIV/0!</v>
      </c>
      <c r="E117" s="251" t="e">
        <f>+'INPUT BILANCI ORD'!D267/'INPUT BILANCI ORD'!D273</f>
        <v>#DIV/0!</v>
      </c>
    </row>
    <row r="118" spans="2:5" ht="25.5" x14ac:dyDescent="0.25">
      <c r="B118" s="126" t="s">
        <v>172</v>
      </c>
      <c r="C118" s="127" t="s">
        <v>282</v>
      </c>
      <c r="D118" s="251" t="e">
        <f>+'INPUT BILANCI ORD'!C272/'INPUT BILANCI ORD'!C273</f>
        <v>#DIV/0!</v>
      </c>
      <c r="E118" s="251" t="e">
        <f>+'INPUT BILANCI ORD'!D272/'INPUT BILANCI ORD'!D273</f>
        <v>#DIV/0!</v>
      </c>
    </row>
    <row r="119" spans="2:5" x14ac:dyDescent="0.25">
      <c r="B119" s="365" t="s">
        <v>302</v>
      </c>
      <c r="C119" s="365"/>
      <c r="D119" s="254" t="e">
        <f>SUM(D114:D118)</f>
        <v>#DIV/0!</v>
      </c>
      <c r="E119" s="254" t="e">
        <f>SUM(E114:E118)</f>
        <v>#DIV/0!</v>
      </c>
    </row>
    <row r="120" spans="2:5" x14ac:dyDescent="0.25">
      <c r="B120" s="140"/>
      <c r="C120" s="141"/>
      <c r="D120" s="142"/>
      <c r="E120" s="142"/>
    </row>
    <row r="121" spans="2:5" x14ac:dyDescent="0.25">
      <c r="B121" s="140"/>
      <c r="C121" s="141"/>
      <c r="D121" s="142"/>
      <c r="E121" s="142"/>
    </row>
    <row r="122" spans="2:5" x14ac:dyDescent="0.25">
      <c r="B122" s="140"/>
      <c r="C122" s="141"/>
      <c r="D122" s="142"/>
      <c r="E122" s="142"/>
    </row>
    <row r="123" spans="2:5" x14ac:dyDescent="0.25">
      <c r="B123" s="140"/>
      <c r="C123" s="141"/>
      <c r="D123" s="142"/>
      <c r="E123" s="142"/>
    </row>
    <row r="124" spans="2:5" x14ac:dyDescent="0.25">
      <c r="B124" s="140"/>
      <c r="C124" s="141"/>
      <c r="D124" s="142"/>
      <c r="E124" s="142"/>
    </row>
    <row r="125" spans="2:5" x14ac:dyDescent="0.25">
      <c r="B125" s="140"/>
      <c r="C125" s="141"/>
      <c r="D125" s="142"/>
      <c r="E125" s="142"/>
    </row>
    <row r="126" spans="2:5" x14ac:dyDescent="0.25">
      <c r="B126" s="140"/>
      <c r="C126" s="141"/>
      <c r="D126" s="142"/>
      <c r="E126" s="142"/>
    </row>
    <row r="127" spans="2:5" x14ac:dyDescent="0.25">
      <c r="B127" s="140"/>
      <c r="C127" s="141"/>
      <c r="D127" s="142"/>
      <c r="E127" s="142"/>
    </row>
    <row r="128" spans="2:5" x14ac:dyDescent="0.25">
      <c r="B128" s="140"/>
      <c r="C128" s="141"/>
      <c r="D128" s="142"/>
      <c r="E128" s="142"/>
    </row>
    <row r="129" spans="1:5" x14ac:dyDescent="0.25">
      <c r="B129" s="140"/>
      <c r="C129" s="141"/>
      <c r="D129" s="142"/>
      <c r="E129" s="142"/>
    </row>
    <row r="130" spans="1:5" x14ac:dyDescent="0.25">
      <c r="B130" s="140"/>
      <c r="C130" s="141"/>
      <c r="D130" s="142"/>
      <c r="E130" s="142"/>
    </row>
    <row r="131" spans="1:5" x14ac:dyDescent="0.25">
      <c r="B131" s="140"/>
      <c r="C131" s="141"/>
      <c r="D131" s="142"/>
      <c r="E131" s="142"/>
    </row>
    <row r="132" spans="1:5" x14ac:dyDescent="0.25">
      <c r="B132" s="140"/>
      <c r="C132" s="141"/>
      <c r="D132" s="142"/>
      <c r="E132" s="142"/>
    </row>
    <row r="133" spans="1:5" x14ac:dyDescent="0.25">
      <c r="B133" s="140"/>
      <c r="C133" s="141"/>
      <c r="D133" s="142"/>
      <c r="E133" s="142"/>
    </row>
    <row r="134" spans="1:5" x14ac:dyDescent="0.25">
      <c r="B134" s="140"/>
      <c r="C134" s="141"/>
      <c r="D134" s="142"/>
      <c r="E134" s="142"/>
    </row>
    <row r="135" spans="1:5" x14ac:dyDescent="0.25">
      <c r="B135" s="140"/>
      <c r="C135" s="141"/>
      <c r="D135" s="142"/>
      <c r="E135" s="142"/>
    </row>
    <row r="138" spans="1:5" x14ac:dyDescent="0.25">
      <c r="A138" s="87" t="s">
        <v>283</v>
      </c>
      <c r="B138" s="137" t="s">
        <v>285</v>
      </c>
    </row>
    <row r="139" spans="1:5" ht="29.25" customHeight="1" x14ac:dyDescent="0.25">
      <c r="B139" s="364" t="s">
        <v>284</v>
      </c>
      <c r="C139" s="364"/>
      <c r="D139" s="364"/>
      <c r="E139" s="364"/>
    </row>
    <row r="140" spans="1:5" ht="14.25" customHeight="1" x14ac:dyDescent="0.25">
      <c r="B140" s="122"/>
      <c r="C140" s="122"/>
      <c r="D140" s="143" t="s">
        <v>9</v>
      </c>
      <c r="E140" s="143" t="s">
        <v>10</v>
      </c>
    </row>
    <row r="141" spans="1:5" ht="30" x14ac:dyDescent="0.25">
      <c r="B141" s="126" t="s">
        <v>180</v>
      </c>
      <c r="C141" s="127" t="s">
        <v>356</v>
      </c>
      <c r="D141" s="120" t="e">
        <f>+'INPUT BILANCI ORD'!C243/'INPUT BILANCI ORD'!C195</f>
        <v>#DIV/0!</v>
      </c>
      <c r="E141" s="120" t="e">
        <f>+'INPUT BILANCI ORD'!D243/'INPUT BILANCI ORD'!D195</f>
        <v>#DIV/0!</v>
      </c>
    </row>
    <row r="142" spans="1:5" x14ac:dyDescent="0.25">
      <c r="B142" s="126" t="s">
        <v>181</v>
      </c>
      <c r="C142" s="127" t="s">
        <v>357</v>
      </c>
      <c r="D142" s="120" t="e">
        <f>+'INPUT BILANCI ORD'!C253/'INPUT BILANCI ORD'!C205</f>
        <v>#DIV/0!</v>
      </c>
      <c r="E142" s="120" t="e">
        <f>+'INPUT BILANCI ORD'!D253/'INPUT BILANCI ORD'!D205</f>
        <v>#DIV/0!</v>
      </c>
    </row>
    <row r="143" spans="1:5" ht="15" customHeight="1" x14ac:dyDescent="0.25">
      <c r="B143" s="144" t="s">
        <v>183</v>
      </c>
      <c r="C143" s="127" t="s">
        <v>358</v>
      </c>
      <c r="D143" s="120" t="e">
        <f>+'INPUT BILANCI ORD'!C259/'INPUT BILANCI ORD'!C210</f>
        <v>#DIV/0!</v>
      </c>
      <c r="E143" s="120" t="e">
        <f>+'INPUT BILANCI ORD'!D259/'INPUT BILANCI ORD'!D210</f>
        <v>#DIV/0!</v>
      </c>
    </row>
    <row r="144" spans="1:5" ht="30" x14ac:dyDescent="0.25">
      <c r="B144" s="144" t="s">
        <v>182</v>
      </c>
      <c r="C144" s="127" t="s">
        <v>359</v>
      </c>
      <c r="D144" s="120" t="e">
        <f>+'INPUT BILANCI ORD'!C267/'INPUT BILANCI ORD'!C218</f>
        <v>#DIV/0!</v>
      </c>
      <c r="E144" s="120" t="e">
        <f>+'INPUT BILANCI ORD'!D267/'INPUT BILANCI ORD'!D218</f>
        <v>#DIV/0!</v>
      </c>
    </row>
    <row r="145" spans="2:6" ht="30" x14ac:dyDescent="0.25">
      <c r="B145" s="126" t="s">
        <v>176</v>
      </c>
      <c r="C145" s="127" t="s">
        <v>360</v>
      </c>
      <c r="D145" s="120" t="e">
        <f>+'INPUT BILANCI ORD'!C272/'INPUT BILANCI ORD'!C227</f>
        <v>#DIV/0!</v>
      </c>
      <c r="E145" s="120" t="e">
        <f>+'INPUT BILANCI ORD'!D272/'INPUT BILANCI ORD'!D227</f>
        <v>#DIV/0!</v>
      </c>
    </row>
    <row r="146" spans="2:6" x14ac:dyDescent="0.25">
      <c r="B146" s="145" t="s">
        <v>178</v>
      </c>
      <c r="C146" s="127" t="s">
        <v>361</v>
      </c>
      <c r="D146" s="146" t="e">
        <f>+'INPUT BILANCI ORD'!C273/'INPUT BILANCI ORD'!C228</f>
        <v>#DIV/0!</v>
      </c>
      <c r="E146" s="146" t="e">
        <f>+'INPUT BILANCI ORD'!D273/'INPUT BILANCI ORD'!D228</f>
        <v>#DIV/0!</v>
      </c>
      <c r="F146" s="255"/>
    </row>
    <row r="147" spans="2:6" x14ac:dyDescent="0.25">
      <c r="D147" s="255"/>
    </row>
    <row r="164" spans="1:5" x14ac:dyDescent="0.25">
      <c r="B164" s="362" t="s">
        <v>287</v>
      </c>
      <c r="C164" s="363" t="s">
        <v>262</v>
      </c>
      <c r="D164" s="256" t="s">
        <v>9</v>
      </c>
      <c r="E164" s="256" t="s">
        <v>10</v>
      </c>
    </row>
    <row r="165" spans="1:5" x14ac:dyDescent="0.25">
      <c r="B165" s="362"/>
      <c r="C165" s="363"/>
      <c r="D165" s="257">
        <f>+D57</f>
        <v>0</v>
      </c>
      <c r="E165" s="257">
        <f>+E57</f>
        <v>0</v>
      </c>
    </row>
    <row r="166" spans="1:5" ht="26.25" x14ac:dyDescent="0.25">
      <c r="A166" s="87" t="s">
        <v>263</v>
      </c>
      <c r="B166" s="258" t="s">
        <v>290</v>
      </c>
      <c r="C166" s="138" t="s">
        <v>292</v>
      </c>
      <c r="D166" s="259" t="e">
        <f>+'INPUT BILANCI ORD'!C132/'INPUT BILANCI ORD'!C180</f>
        <v>#DIV/0!</v>
      </c>
      <c r="E166" s="259" t="e">
        <f>+'INPUT BILANCI ORD'!D132/'INPUT BILANCI ORD'!D180</f>
        <v>#DIV/0!</v>
      </c>
    </row>
    <row r="167" spans="1:5" ht="29.25" customHeight="1" x14ac:dyDescent="0.25">
      <c r="B167" s="360" t="s">
        <v>294</v>
      </c>
      <c r="C167" s="360"/>
      <c r="D167" s="360"/>
      <c r="E167" s="360"/>
    </row>
    <row r="169" spans="1:5" ht="26.25" x14ac:dyDescent="0.25">
      <c r="A169" s="87" t="s">
        <v>265</v>
      </c>
      <c r="B169" s="260" t="s">
        <v>291</v>
      </c>
      <c r="C169" s="138" t="s">
        <v>293</v>
      </c>
      <c r="D169" s="259" t="e">
        <f>+('INPUT BILANCI ORD'!C137+'INPUT BILANCI ORD'!C138+'INPUT BILANCI ORD'!C176+'INPUT BILANCI ORD'!C179)/'INPUT BILANCI ORD'!C180</f>
        <v>#DIV/0!</v>
      </c>
      <c r="E169" s="259" t="e">
        <f>+('INPUT BILANCI ORD'!D137+'INPUT BILANCI ORD'!D138+'INPUT BILANCI ORD'!D176+'INPUT BILANCI ORD'!D179)/'INPUT BILANCI ORD'!D180</f>
        <v>#DIV/0!</v>
      </c>
    </row>
    <row r="170" spans="1:5" ht="29.25" customHeight="1" x14ac:dyDescent="0.25">
      <c r="B170" s="361" t="s">
        <v>295</v>
      </c>
      <c r="C170" s="361"/>
      <c r="D170" s="361"/>
      <c r="E170" s="361"/>
    </row>
    <row r="171" spans="1:5" x14ac:dyDescent="0.25">
      <c r="B171" s="261"/>
      <c r="C171" s="261"/>
      <c r="D171" s="261"/>
      <c r="E171" s="261"/>
    </row>
    <row r="172" spans="1:5" x14ac:dyDescent="0.25">
      <c r="B172" s="261"/>
      <c r="C172" s="261"/>
      <c r="D172" s="261"/>
      <c r="E172" s="261"/>
    </row>
    <row r="173" spans="1:5" x14ac:dyDescent="0.25">
      <c r="B173" s="261"/>
      <c r="C173" s="261"/>
      <c r="D173" s="261"/>
      <c r="E173" s="261"/>
    </row>
    <row r="174" spans="1:5" x14ac:dyDescent="0.25">
      <c r="B174" s="261"/>
      <c r="C174" s="261"/>
      <c r="D174" s="261"/>
      <c r="E174" s="261"/>
    </row>
    <row r="175" spans="1:5" x14ac:dyDescent="0.25">
      <c r="B175" s="261"/>
      <c r="C175" s="261"/>
      <c r="D175" s="261"/>
      <c r="E175" s="261"/>
    </row>
    <row r="176" spans="1:5" x14ac:dyDescent="0.25">
      <c r="B176" s="261"/>
      <c r="C176" s="261"/>
      <c r="D176" s="261"/>
      <c r="E176" s="261"/>
    </row>
    <row r="177" spans="2:5" x14ac:dyDescent="0.25">
      <c r="B177" s="261"/>
      <c r="C177" s="261"/>
      <c r="D177" s="261"/>
      <c r="E177" s="261"/>
    </row>
    <row r="178" spans="2:5" x14ac:dyDescent="0.25">
      <c r="B178" s="261"/>
      <c r="C178" s="261"/>
      <c r="D178" s="261"/>
      <c r="E178" s="261"/>
    </row>
    <row r="179" spans="2:5" x14ac:dyDescent="0.25">
      <c r="B179" s="261"/>
      <c r="C179" s="261"/>
      <c r="D179" s="261"/>
      <c r="E179" s="261"/>
    </row>
    <row r="180" spans="2:5" x14ac:dyDescent="0.25">
      <c r="B180" s="261"/>
      <c r="C180" s="261"/>
      <c r="D180" s="261"/>
      <c r="E180" s="261"/>
    </row>
    <row r="181" spans="2:5" x14ac:dyDescent="0.25">
      <c r="B181" s="261"/>
      <c r="C181" s="261"/>
      <c r="D181" s="261"/>
      <c r="E181" s="261"/>
    </row>
    <row r="182" spans="2:5" x14ac:dyDescent="0.25">
      <c r="B182" s="261"/>
      <c r="C182" s="261"/>
      <c r="D182" s="261"/>
      <c r="E182" s="261"/>
    </row>
    <row r="183" spans="2:5" x14ac:dyDescent="0.25">
      <c r="B183" s="261"/>
      <c r="C183" s="261"/>
      <c r="D183" s="261"/>
      <c r="E183" s="261"/>
    </row>
    <row r="184" spans="2:5" x14ac:dyDescent="0.25">
      <c r="B184" s="261"/>
      <c r="C184" s="261"/>
      <c r="D184" s="261"/>
      <c r="E184" s="261"/>
    </row>
    <row r="185" spans="2:5" x14ac:dyDescent="0.25">
      <c r="B185" s="261"/>
      <c r="C185" s="261"/>
      <c r="D185" s="261"/>
      <c r="E185" s="261"/>
    </row>
    <row r="186" spans="2:5" x14ac:dyDescent="0.25">
      <c r="B186" s="261"/>
      <c r="C186" s="261"/>
      <c r="D186" s="261"/>
      <c r="E186" s="261"/>
    </row>
    <row r="187" spans="2:5" x14ac:dyDescent="0.25">
      <c r="B187" s="261"/>
      <c r="C187" s="261"/>
      <c r="D187" s="261"/>
      <c r="E187" s="261"/>
    </row>
    <row r="188" spans="2:5" x14ac:dyDescent="0.25">
      <c r="B188" s="261"/>
      <c r="C188" s="261"/>
      <c r="D188" s="261"/>
      <c r="E188" s="261"/>
    </row>
    <row r="189" spans="2:5" x14ac:dyDescent="0.25">
      <c r="B189" s="261"/>
      <c r="C189" s="261"/>
      <c r="D189" s="261"/>
      <c r="E189" s="261"/>
    </row>
    <row r="190" spans="2:5" x14ac:dyDescent="0.25">
      <c r="B190" s="261"/>
      <c r="C190" s="261"/>
      <c r="D190" s="261"/>
      <c r="E190" s="261"/>
    </row>
    <row r="191" spans="2:5" x14ac:dyDescent="0.25">
      <c r="B191" s="261"/>
      <c r="C191" s="261"/>
      <c r="D191" s="261"/>
      <c r="E191" s="261"/>
    </row>
    <row r="192" spans="2:5" x14ac:dyDescent="0.25">
      <c r="B192" s="261"/>
      <c r="C192" s="261"/>
      <c r="D192" s="261"/>
      <c r="E192" s="261"/>
    </row>
    <row r="194" spans="1:5" ht="26.25" x14ac:dyDescent="0.25">
      <c r="A194" s="87" t="s">
        <v>270</v>
      </c>
      <c r="B194" s="258" t="s">
        <v>301</v>
      </c>
      <c r="C194" s="138" t="s">
        <v>298</v>
      </c>
      <c r="D194" s="120" t="e">
        <f>('INPUT BILANCI ORD'!C18+'INPUT BILANCI ORD'!C56+'INPUT BILANCI ORD'!C105+'INPUT BILANCI ORD'!C111+'INPUT BILANCI ORD'!C116+'INPUT BILANCI ORD'!C118)/'INPUT BILANCI ORD'!C177</f>
        <v>#DIV/0!</v>
      </c>
      <c r="E194" s="120" t="e">
        <f>('INPUT BILANCI ORD'!D18+'INPUT BILANCI ORD'!D56+'INPUT BILANCI ORD'!D105+'INPUT BILANCI ORD'!D111+'INPUT BILANCI ORD'!D116+'INPUT BILANCI ORD'!D118)/'INPUT BILANCI ORD'!D177</f>
        <v>#DIV/0!</v>
      </c>
    </row>
    <row r="195" spans="1:5" x14ac:dyDescent="0.25">
      <c r="B195" s="262" t="s">
        <v>328</v>
      </c>
      <c r="C195" s="263"/>
      <c r="D195" s="262"/>
      <c r="E195" s="262"/>
    </row>
    <row r="196" spans="1:5" x14ac:dyDescent="0.25">
      <c r="B196" s="262" t="s">
        <v>300</v>
      </c>
      <c r="C196" s="263"/>
      <c r="D196" s="262"/>
      <c r="E196" s="262"/>
    </row>
    <row r="197" spans="1:5" x14ac:dyDescent="0.25">
      <c r="B197" s="262"/>
      <c r="C197" s="263"/>
      <c r="D197" s="262"/>
      <c r="E197" s="262"/>
    </row>
    <row r="198" spans="1:5" x14ac:dyDescent="0.25">
      <c r="B198" s="262"/>
      <c r="C198" s="263"/>
      <c r="D198" s="262"/>
      <c r="E198" s="262"/>
    </row>
    <row r="199" spans="1:5" x14ac:dyDescent="0.25">
      <c r="B199" s="262"/>
      <c r="C199" s="263"/>
      <c r="D199" s="262"/>
      <c r="E199" s="262"/>
    </row>
    <row r="200" spans="1:5" x14ac:dyDescent="0.25">
      <c r="B200" s="262"/>
      <c r="C200" s="263"/>
      <c r="D200" s="262"/>
      <c r="E200" s="262"/>
    </row>
    <row r="201" spans="1:5" x14ac:dyDescent="0.25">
      <c r="B201" s="262"/>
      <c r="C201" s="263"/>
      <c r="D201" s="262"/>
      <c r="E201" s="262"/>
    </row>
    <row r="202" spans="1:5" x14ac:dyDescent="0.25">
      <c r="B202" s="262"/>
      <c r="C202" s="263"/>
      <c r="D202" s="262"/>
      <c r="E202" s="262"/>
    </row>
    <row r="203" spans="1:5" x14ac:dyDescent="0.25">
      <c r="B203" s="262"/>
      <c r="C203" s="263"/>
      <c r="D203" s="262"/>
      <c r="E203" s="262"/>
    </row>
    <row r="204" spans="1:5" x14ac:dyDescent="0.25">
      <c r="B204" s="262"/>
      <c r="C204" s="263"/>
      <c r="D204" s="262"/>
      <c r="E204" s="262"/>
    </row>
    <row r="205" spans="1:5" x14ac:dyDescent="0.25">
      <c r="B205" s="262"/>
      <c r="C205" s="263"/>
      <c r="D205" s="262"/>
      <c r="E205" s="262"/>
    </row>
    <row r="206" spans="1:5" x14ac:dyDescent="0.25">
      <c r="B206" s="262"/>
      <c r="C206" s="263"/>
      <c r="D206" s="262"/>
      <c r="E206" s="262"/>
    </row>
    <row r="207" spans="1:5" x14ac:dyDescent="0.25">
      <c r="B207" s="262"/>
      <c r="C207" s="263"/>
      <c r="D207" s="262"/>
      <c r="E207" s="262"/>
    </row>
    <row r="208" spans="1:5" x14ac:dyDescent="0.25">
      <c r="B208" s="262"/>
      <c r="C208" s="263"/>
      <c r="D208" s="262"/>
      <c r="E208" s="262"/>
    </row>
    <row r="209" spans="1:5" x14ac:dyDescent="0.25">
      <c r="B209" s="262"/>
      <c r="C209" s="263"/>
      <c r="D209" s="262"/>
      <c r="E209" s="262"/>
    </row>
    <row r="211" spans="1:5" ht="39" x14ac:dyDescent="0.25">
      <c r="A211" s="87" t="s">
        <v>283</v>
      </c>
      <c r="B211" s="264" t="s">
        <v>319</v>
      </c>
      <c r="C211" s="138" t="s">
        <v>317</v>
      </c>
      <c r="D211" s="120" t="e">
        <f>+('INPUT BILANCI ORD'!C56+'INPUT BILANCI ORD'!C105+'INPUT BILANCI ORD'!C111+'INPUT BILANCI ORD'!C116+'INPUT BILANCI ORD'!C118)/('INPUT BILANCI ORD'!C28+'INPUT BILANCI ORD'!C35+'INPUT BILANCI ORD'!C57+'INPUT BILANCI ORD'!C106)</f>
        <v>#DIV/0!</v>
      </c>
      <c r="E211" s="120" t="e">
        <f>+('INPUT BILANCI ORD'!D56+'INPUT BILANCI ORD'!D105+'INPUT BILANCI ORD'!D111+'INPUT BILANCI ORD'!D116+'INPUT BILANCI ORD'!D118)/('INPUT BILANCI ORD'!D28+'INPUT BILANCI ORD'!D35+'INPUT BILANCI ORD'!D57+'INPUT BILANCI ORD'!D106)</f>
        <v>#DIV/0!</v>
      </c>
    </row>
    <row r="212" spans="1:5" x14ac:dyDescent="0.25">
      <c r="B212" s="359" t="s">
        <v>318</v>
      </c>
      <c r="C212" s="359"/>
      <c r="D212" s="359"/>
      <c r="E212" s="359"/>
    </row>
    <row r="213" spans="1:5" x14ac:dyDescent="0.25">
      <c r="B213" s="359"/>
      <c r="C213" s="359"/>
      <c r="D213" s="359"/>
      <c r="E213" s="359"/>
    </row>
    <row r="214" spans="1:5" x14ac:dyDescent="0.25">
      <c r="B214" s="359"/>
      <c r="C214" s="359"/>
      <c r="D214" s="359"/>
      <c r="E214" s="359"/>
    </row>
    <row r="215" spans="1:5" x14ac:dyDescent="0.25">
      <c r="B215" s="261"/>
      <c r="C215" s="261"/>
      <c r="D215" s="261"/>
      <c r="E215" s="261"/>
    </row>
    <row r="216" spans="1:5" x14ac:dyDescent="0.25">
      <c r="B216" s="261"/>
      <c r="C216" s="261"/>
      <c r="D216" s="261"/>
      <c r="E216" s="261"/>
    </row>
    <row r="217" spans="1:5" x14ac:dyDescent="0.25">
      <c r="B217" s="261"/>
      <c r="C217" s="261"/>
      <c r="D217" s="261"/>
      <c r="E217" s="261"/>
    </row>
    <row r="218" spans="1:5" x14ac:dyDescent="0.25">
      <c r="B218" s="261"/>
      <c r="C218" s="261"/>
      <c r="D218" s="261"/>
      <c r="E218" s="261"/>
    </row>
    <row r="219" spans="1:5" x14ac:dyDescent="0.25">
      <c r="B219" s="261"/>
      <c r="C219" s="261"/>
      <c r="D219" s="261"/>
      <c r="E219" s="261"/>
    </row>
    <row r="220" spans="1:5" x14ac:dyDescent="0.25">
      <c r="B220" s="261"/>
      <c r="C220" s="261"/>
      <c r="D220" s="261"/>
      <c r="E220" s="261"/>
    </row>
    <row r="221" spans="1:5" x14ac:dyDescent="0.25">
      <c r="B221" s="261"/>
      <c r="C221" s="261"/>
      <c r="D221" s="261"/>
      <c r="E221" s="261"/>
    </row>
    <row r="222" spans="1:5" x14ac:dyDescent="0.25">
      <c r="B222" s="261"/>
      <c r="C222" s="261"/>
      <c r="D222" s="261"/>
      <c r="E222" s="261"/>
    </row>
    <row r="223" spans="1:5" x14ac:dyDescent="0.25">
      <c r="B223" s="261"/>
      <c r="C223" s="261"/>
      <c r="D223" s="261"/>
      <c r="E223" s="261"/>
    </row>
    <row r="224" spans="1:5" x14ac:dyDescent="0.25">
      <c r="B224" s="261"/>
      <c r="C224" s="261"/>
      <c r="D224" s="261"/>
      <c r="E224" s="261"/>
    </row>
    <row r="225" spans="1:5" x14ac:dyDescent="0.25">
      <c r="B225" s="261"/>
      <c r="C225" s="261"/>
      <c r="D225" s="261"/>
      <c r="E225" s="261"/>
    </row>
    <row r="229" spans="1:5" ht="26.25" x14ac:dyDescent="0.25">
      <c r="A229" s="87" t="s">
        <v>320</v>
      </c>
      <c r="B229" s="258" t="s">
        <v>323</v>
      </c>
      <c r="C229" s="138" t="s">
        <v>321</v>
      </c>
      <c r="D229" s="120" t="e">
        <f>+'INPUT BILANCI ORD'!C177/'INPUT BILANCI ORD'!C178</f>
        <v>#DIV/0!</v>
      </c>
      <c r="E229" s="120" t="e">
        <f>+'INPUT BILANCI ORD'!D177/'INPUT BILANCI ORD'!D178</f>
        <v>#DIV/0!</v>
      </c>
    </row>
    <row r="230" spans="1:5" x14ac:dyDescent="0.25">
      <c r="B230" s="262" t="s">
        <v>322</v>
      </c>
    </row>
    <row r="231" spans="1:5" x14ac:dyDescent="0.25">
      <c r="B231" s="262" t="s">
        <v>334</v>
      </c>
    </row>
    <row r="232" spans="1:5" x14ac:dyDescent="0.25">
      <c r="B232" s="262"/>
    </row>
    <row r="233" spans="1:5" x14ac:dyDescent="0.25">
      <c r="B233" s="262"/>
    </row>
    <row r="234" spans="1:5" x14ac:dyDescent="0.25">
      <c r="B234" s="262"/>
    </row>
    <row r="235" spans="1:5" x14ac:dyDescent="0.25">
      <c r="B235" s="262"/>
    </row>
    <row r="236" spans="1:5" x14ac:dyDescent="0.25">
      <c r="B236" s="262"/>
    </row>
    <row r="237" spans="1:5" x14ac:dyDescent="0.25">
      <c r="B237" s="262"/>
    </row>
    <row r="238" spans="1:5" x14ac:dyDescent="0.25">
      <c r="B238" s="262"/>
    </row>
    <row r="239" spans="1:5" x14ac:dyDescent="0.25">
      <c r="B239" s="262"/>
    </row>
    <row r="240" spans="1:5" x14ac:dyDescent="0.25">
      <c r="B240" s="262"/>
    </row>
    <row r="241" spans="1:5" x14ac:dyDescent="0.25">
      <c r="B241" s="262"/>
    </row>
    <row r="242" spans="1:5" x14ac:dyDescent="0.25">
      <c r="B242" s="262"/>
    </row>
    <row r="243" spans="1:5" x14ac:dyDescent="0.25">
      <c r="B243" s="262"/>
    </row>
    <row r="244" spans="1:5" x14ac:dyDescent="0.25">
      <c r="B244" s="262"/>
    </row>
    <row r="246" spans="1:5" ht="39" x14ac:dyDescent="0.25">
      <c r="A246" s="87" t="s">
        <v>324</v>
      </c>
      <c r="B246" s="258" t="s">
        <v>325</v>
      </c>
      <c r="C246" s="138" t="s">
        <v>326</v>
      </c>
      <c r="D246" s="265" t="e">
        <f>+('INPUT BILANCI ORD'!C132-'INPUT BILANCI ORD'!D132)/'INPUT BILANCI ORD'!D132</f>
        <v>#DIV/0!</v>
      </c>
      <c r="E246" s="162"/>
    </row>
    <row r="247" spans="1:5" x14ac:dyDescent="0.25">
      <c r="B247" s="262" t="s">
        <v>327</v>
      </c>
    </row>
    <row r="263" spans="6:7" x14ac:dyDescent="0.25">
      <c r="F263" s="148" t="s">
        <v>190</v>
      </c>
      <c r="G263" s="148"/>
    </row>
  </sheetData>
  <sheetProtection algorithmName="SHA-512" hashValue="nRu6qz8FB4X+OdF6gIl5Vd9sGt1xIKh6DXdK/x6e0F3JI3DyStF8TSmNKqZtVNpXruwlQzliys+6rsUExL9KXg==" saltValue="7+rxsARvN2DQJLGYBLPoyQ==" spinCount="100000" sheet="1" scenarios="1"/>
  <mergeCells count="55">
    <mergeCell ref="B3:E3"/>
    <mergeCell ref="B59:E59"/>
    <mergeCell ref="B62:E62"/>
    <mergeCell ref="B78:E78"/>
    <mergeCell ref="B112:E112"/>
    <mergeCell ref="B9:C9"/>
    <mergeCell ref="B10:C10"/>
    <mergeCell ref="B11:C11"/>
    <mergeCell ref="B12:C12"/>
    <mergeCell ref="B13:C13"/>
    <mergeCell ref="B8:C8"/>
    <mergeCell ref="B14:C14"/>
    <mergeCell ref="B15:C15"/>
    <mergeCell ref="B56:B57"/>
    <mergeCell ref="C56:C57"/>
    <mergeCell ref="B85:C85"/>
    <mergeCell ref="B139:E139"/>
    <mergeCell ref="B119:C119"/>
    <mergeCell ref="B39:C39"/>
    <mergeCell ref="B44:C44"/>
    <mergeCell ref="B36:C36"/>
    <mergeCell ref="B40:C40"/>
    <mergeCell ref="B212:E214"/>
    <mergeCell ref="B167:E167"/>
    <mergeCell ref="B170:E170"/>
    <mergeCell ref="B164:B165"/>
    <mergeCell ref="C164:C165"/>
    <mergeCell ref="B6:E6"/>
    <mergeCell ref="B34:C34"/>
    <mergeCell ref="B42:C42"/>
    <mergeCell ref="B35:C35"/>
    <mergeCell ref="B7:E7"/>
    <mergeCell ref="B22:E22"/>
    <mergeCell ref="B23:C23"/>
    <mergeCell ref="B24:C24"/>
    <mergeCell ref="B16:C16"/>
    <mergeCell ref="B17:C17"/>
    <mergeCell ref="B19:C19"/>
    <mergeCell ref="B18:C18"/>
    <mergeCell ref="B20:C20"/>
    <mergeCell ref="B31:C31"/>
    <mergeCell ref="B32:C32"/>
    <mergeCell ref="B25:C25"/>
    <mergeCell ref="B26:C26"/>
    <mergeCell ref="B27:C27"/>
    <mergeCell ref="B28:C28"/>
    <mergeCell ref="B30:C30"/>
    <mergeCell ref="B54:E54"/>
    <mergeCell ref="B37:C37"/>
    <mergeCell ref="B45:C45"/>
    <mergeCell ref="B29:C29"/>
    <mergeCell ref="B46:C46"/>
    <mergeCell ref="B43:C43"/>
    <mergeCell ref="B33:C33"/>
    <mergeCell ref="B41:C41"/>
  </mergeCells>
  <phoneticPr fontId="18" type="noConversion"/>
  <conditionalFormatting sqref="D246">
    <cfRule type="cellIs" dxfId="17" priority="7" operator="lessThan">
      <formula>0</formula>
    </cfRule>
  </conditionalFormatting>
  <conditionalFormatting sqref="D40:E45">
    <cfRule type="cellIs" dxfId="16" priority="2" operator="lessThan">
      <formula>0</formula>
    </cfRule>
  </conditionalFormatting>
  <conditionalFormatting sqref="D46:E46">
    <cfRule type="cellIs" dxfId="15" priority="1" operator="lessThan">
      <formula>0</formula>
    </cfRule>
  </conditionalFormatting>
  <conditionalFormatting sqref="D58:E58">
    <cfRule type="cellIs" dxfId="14" priority="20" operator="lessThan">
      <formula>1</formula>
    </cfRule>
  </conditionalFormatting>
  <conditionalFormatting sqref="D61:E61">
    <cfRule type="cellIs" dxfId="13" priority="19" operator="greaterThan">
      <formula>1</formula>
    </cfRule>
  </conditionalFormatting>
  <conditionalFormatting sqref="D141:E146">
    <cfRule type="cellIs" dxfId="12" priority="13" operator="lessThan">
      <formula>1</formula>
    </cfRule>
  </conditionalFormatting>
  <conditionalFormatting sqref="D166:E166">
    <cfRule type="cellIs" dxfId="11" priority="11" operator="lessThan">
      <formula>0.5</formula>
    </cfRule>
  </conditionalFormatting>
  <conditionalFormatting sqref="D169:E169">
    <cfRule type="cellIs" dxfId="10" priority="12" operator="greaterThan">
      <formula>0.5</formula>
    </cfRule>
  </conditionalFormatting>
  <conditionalFormatting sqref="D194:E194">
    <cfRule type="cellIs" dxfId="9" priority="10" operator="lessThan">
      <formula>1</formula>
    </cfRule>
  </conditionalFormatting>
  <conditionalFormatting sqref="D211:E211">
    <cfRule type="cellIs" dxfId="8" priority="9" operator="greaterThan">
      <formula>1</formula>
    </cfRule>
  </conditionalFormatting>
  <conditionalFormatting sqref="D229:E229">
    <cfRule type="cellIs" dxfId="7" priority="8" operator="greaterThan">
      <formula>1</formula>
    </cfRule>
  </conditionalFormatting>
  <hyperlinks>
    <hyperlink ref="F3" location="MENU!A1" display="Indietro" xr:uid="{298E7352-0972-40AF-9C74-8965A95B93E1}"/>
    <hyperlink ref="F263:G263" location="'REPORT MOD AB'!A1" display="Vai inizio pagina" xr:uid="{12C4600B-9E5E-40EA-9160-F8CE340786AE}"/>
  </hyperlinks>
  <pageMargins left="0.31496062992125984" right="0.11811023622047245" top="0.74803149606299213" bottom="0.74803149606299213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r:id="rId5">
            <anchor moveWithCells="1">
              <from>
                <xdr:col>1</xdr:col>
                <xdr:colOff>123825</xdr:colOff>
                <xdr:row>249</xdr:row>
                <xdr:rowOff>0</xdr:rowOff>
              </from>
              <to>
                <xdr:col>4</xdr:col>
                <xdr:colOff>381000</xdr:colOff>
                <xdr:row>262</xdr:row>
                <xdr:rowOff>28575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3426F-9C2D-4E6C-B22C-8A666B5F9E07}">
  <dimension ref="A2:G195"/>
  <sheetViews>
    <sheetView showGridLines="0" showRowColHeaders="0" workbookViewId="0">
      <selection activeCell="F3" sqref="F3"/>
    </sheetView>
  </sheetViews>
  <sheetFormatPr defaultRowHeight="15" x14ac:dyDescent="0.25"/>
  <cols>
    <col min="1" max="1" width="2.7109375" style="87" bestFit="1" customWidth="1"/>
    <col min="2" max="2" width="38.85546875" style="88" customWidth="1"/>
    <col min="3" max="3" width="31.28515625" style="89" customWidth="1"/>
    <col min="4" max="5" width="11.42578125" style="88" customWidth="1"/>
    <col min="6" max="6" width="11.5703125" style="90" customWidth="1"/>
    <col min="7" max="16384" width="9.140625" style="88"/>
  </cols>
  <sheetData>
    <row r="2" spans="1:6" x14ac:dyDescent="0.25">
      <c r="B2" s="88">
        <f>+'INPUT REND CASSA'!B3</f>
        <v>0</v>
      </c>
    </row>
    <row r="3" spans="1:6" ht="29.25" customHeight="1" x14ac:dyDescent="0.25">
      <c r="B3" s="337" t="s">
        <v>337</v>
      </c>
      <c r="C3" s="337"/>
      <c r="D3" s="337"/>
      <c r="E3" s="337"/>
      <c r="F3" s="91" t="s">
        <v>6</v>
      </c>
    </row>
    <row r="4" spans="1:6" s="95" customFormat="1" x14ac:dyDescent="0.25">
      <c r="A4" s="92"/>
      <c r="B4" s="93"/>
      <c r="C4" s="93"/>
      <c r="D4" s="93"/>
      <c r="E4" s="93"/>
      <c r="F4" s="94"/>
    </row>
    <row r="5" spans="1:6" s="95" customFormat="1" x14ac:dyDescent="0.25">
      <c r="A5" s="92"/>
      <c r="B5" s="373" t="s">
        <v>385</v>
      </c>
      <c r="C5" s="373"/>
      <c r="D5" s="373"/>
      <c r="E5" s="373"/>
      <c r="F5" s="94"/>
    </row>
    <row r="6" spans="1:6" s="95" customFormat="1" x14ac:dyDescent="0.25">
      <c r="A6" s="92"/>
      <c r="B6" s="374" t="s">
        <v>374</v>
      </c>
      <c r="C6" s="375"/>
      <c r="D6" s="96">
        <f>+'INPUT REND CASSA'!C12</f>
        <v>0</v>
      </c>
      <c r="E6" s="97">
        <f>+'INPUT REND CASSA'!D12</f>
        <v>0</v>
      </c>
      <c r="F6" s="94"/>
    </row>
    <row r="7" spans="1:6" s="95" customFormat="1" x14ac:dyDescent="0.25">
      <c r="A7" s="92"/>
      <c r="B7" s="376" t="s">
        <v>194</v>
      </c>
      <c r="C7" s="377"/>
      <c r="D7" s="98">
        <f>+'INPUT REND CASSA'!C20</f>
        <v>0</v>
      </c>
      <c r="E7" s="98">
        <f>+'INPUT REND CASSA'!D20</f>
        <v>0</v>
      </c>
      <c r="F7" s="94"/>
    </row>
    <row r="8" spans="1:6" s="95" customFormat="1" x14ac:dyDescent="0.25">
      <c r="A8" s="92"/>
      <c r="B8" s="378" t="s">
        <v>196</v>
      </c>
      <c r="C8" s="379"/>
      <c r="D8" s="99">
        <f>+'INPUT REND CASSA'!C27</f>
        <v>0</v>
      </c>
      <c r="E8" s="99">
        <f>+'INPUT REND CASSA'!D27</f>
        <v>0</v>
      </c>
      <c r="F8" s="94"/>
    </row>
    <row r="9" spans="1:6" s="95" customFormat="1" x14ac:dyDescent="0.25">
      <c r="A9" s="92"/>
      <c r="B9" s="378" t="s">
        <v>197</v>
      </c>
      <c r="C9" s="379"/>
      <c r="D9" s="99">
        <f>+'INPUT REND CASSA'!C32</f>
        <v>0</v>
      </c>
      <c r="E9" s="99">
        <f>+'INPUT REND CASSA'!D32</f>
        <v>0</v>
      </c>
      <c r="F9" s="94"/>
    </row>
    <row r="10" spans="1:6" s="95" customFormat="1" x14ac:dyDescent="0.25">
      <c r="A10" s="92"/>
      <c r="B10" s="378" t="s">
        <v>201</v>
      </c>
      <c r="C10" s="379"/>
      <c r="D10" s="99">
        <f>+'INPUT REND CASSA'!C39</f>
        <v>0</v>
      </c>
      <c r="E10" s="99">
        <f>+'INPUT REND CASSA'!D39</f>
        <v>0</v>
      </c>
      <c r="F10" s="94"/>
    </row>
    <row r="11" spans="1:6" s="95" customFormat="1" x14ac:dyDescent="0.25">
      <c r="A11" s="92"/>
      <c r="B11" s="378" t="s">
        <v>206</v>
      </c>
      <c r="C11" s="379"/>
      <c r="D11" s="99">
        <f>+'INPUT REND CASSA'!C46</f>
        <v>0</v>
      </c>
      <c r="E11" s="99">
        <f>+'INPUT REND CASSA'!D46</f>
        <v>0</v>
      </c>
      <c r="F11" s="94"/>
    </row>
    <row r="12" spans="1:6" s="95" customFormat="1" x14ac:dyDescent="0.25">
      <c r="A12" s="92"/>
      <c r="B12" s="378" t="s">
        <v>177</v>
      </c>
      <c r="C12" s="379"/>
      <c r="D12" s="99">
        <f>+'INPUT REND CASSA'!C92</f>
        <v>0</v>
      </c>
      <c r="E12" s="99">
        <f>+'INPUT REND CASSA'!D92</f>
        <v>0</v>
      </c>
      <c r="F12" s="94"/>
    </row>
    <row r="13" spans="1:6" s="95" customFormat="1" x14ac:dyDescent="0.25">
      <c r="A13" s="92"/>
      <c r="B13" s="387" t="s">
        <v>386</v>
      </c>
      <c r="C13" s="387"/>
      <c r="D13" s="99">
        <f>+'INPUT REND CASSA'!C102</f>
        <v>0</v>
      </c>
      <c r="E13" s="99">
        <f>+'INPUT REND CASSA'!D102</f>
        <v>0</v>
      </c>
      <c r="F13" s="94"/>
    </row>
    <row r="14" spans="1:6" s="95" customFormat="1" x14ac:dyDescent="0.25">
      <c r="A14" s="92"/>
      <c r="B14" s="380" t="s">
        <v>397</v>
      </c>
      <c r="C14" s="381"/>
      <c r="D14" s="100">
        <f>SUM(D7:D13)</f>
        <v>0</v>
      </c>
      <c r="E14" s="100">
        <f>SUM(E7:E13)</f>
        <v>0</v>
      </c>
      <c r="F14" s="94"/>
    </row>
    <row r="15" spans="1:6" s="95" customFormat="1" x14ac:dyDescent="0.25">
      <c r="A15" s="92"/>
      <c r="B15" s="374" t="s">
        <v>373</v>
      </c>
      <c r="C15" s="384"/>
      <c r="D15" s="101"/>
      <c r="E15" s="101"/>
      <c r="F15" s="94"/>
    </row>
    <row r="16" spans="1:6" s="95" customFormat="1" x14ac:dyDescent="0.25">
      <c r="A16" s="92"/>
      <c r="B16" s="376" t="s">
        <v>209</v>
      </c>
      <c r="C16" s="377"/>
      <c r="D16" s="99">
        <f>+'INPUT REND CASSA'!C62</f>
        <v>0</v>
      </c>
      <c r="E16" s="99">
        <f>+'INPUT REND CASSA'!D62</f>
        <v>0</v>
      </c>
      <c r="F16" s="102"/>
    </row>
    <row r="17" spans="1:6" s="95" customFormat="1" x14ac:dyDescent="0.25">
      <c r="A17" s="92"/>
      <c r="B17" s="378" t="s">
        <v>217</v>
      </c>
      <c r="C17" s="379"/>
      <c r="D17" s="99">
        <f>+'INPUT REND CASSA'!C71</f>
        <v>0</v>
      </c>
      <c r="E17" s="99">
        <f>+'INPUT REND CASSA'!D71</f>
        <v>0</v>
      </c>
      <c r="F17" s="102"/>
    </row>
    <row r="18" spans="1:6" s="95" customFormat="1" x14ac:dyDescent="0.25">
      <c r="A18" s="92"/>
      <c r="B18" s="378" t="s">
        <v>223</v>
      </c>
      <c r="C18" s="379"/>
      <c r="D18" s="99">
        <f>+'INPUT REND CASSA'!C77</f>
        <v>0</v>
      </c>
      <c r="E18" s="99">
        <f>+'INPUT REND CASSA'!D77</f>
        <v>0</v>
      </c>
      <c r="F18" s="102"/>
    </row>
    <row r="19" spans="1:6" s="95" customFormat="1" x14ac:dyDescent="0.25">
      <c r="A19" s="92"/>
      <c r="B19" s="378" t="s">
        <v>227</v>
      </c>
      <c r="C19" s="379"/>
      <c r="D19" s="99">
        <f>+'INPUT REND CASSA'!C84</f>
        <v>0</v>
      </c>
      <c r="E19" s="99">
        <f>+'INPUT REND CASSA'!D84</f>
        <v>0</v>
      </c>
      <c r="F19" s="102"/>
    </row>
    <row r="20" spans="1:6" s="95" customFormat="1" x14ac:dyDescent="0.25">
      <c r="A20" s="92"/>
      <c r="B20" s="378" t="s">
        <v>230</v>
      </c>
      <c r="C20" s="379"/>
      <c r="D20" s="99">
        <f>+'INPUT REND CASSA'!C89</f>
        <v>0</v>
      </c>
      <c r="E20" s="99">
        <f>+'INPUT REND CASSA'!D89</f>
        <v>0</v>
      </c>
      <c r="F20" s="102"/>
    </row>
    <row r="21" spans="1:6" s="95" customFormat="1" x14ac:dyDescent="0.25">
      <c r="A21" s="92"/>
      <c r="B21" s="350" t="s">
        <v>387</v>
      </c>
      <c r="C21" s="350"/>
      <c r="D21" s="99">
        <f>+'INPUT REND CASSA'!C109</f>
        <v>0</v>
      </c>
      <c r="E21" s="99">
        <f>+'INPUT REND CASSA'!D109</f>
        <v>0</v>
      </c>
      <c r="F21" s="102"/>
    </row>
    <row r="22" spans="1:6" s="95" customFormat="1" x14ac:dyDescent="0.25">
      <c r="A22" s="92"/>
      <c r="B22" s="380" t="s">
        <v>398</v>
      </c>
      <c r="C22" s="381"/>
      <c r="D22" s="100">
        <f>SUM(D16:D21)</f>
        <v>0</v>
      </c>
      <c r="E22" s="100">
        <f>SUM(E16:E21)</f>
        <v>0</v>
      </c>
      <c r="F22" s="102"/>
    </row>
    <row r="23" spans="1:6" s="95" customFormat="1" x14ac:dyDescent="0.25">
      <c r="A23" s="92"/>
      <c r="B23" s="103"/>
      <c r="C23" s="103"/>
      <c r="D23" s="101"/>
      <c r="E23" s="101"/>
      <c r="F23" s="94"/>
    </row>
    <row r="24" spans="1:6" s="95" customFormat="1" x14ac:dyDescent="0.25">
      <c r="A24" s="92"/>
      <c r="B24" s="103"/>
      <c r="C24" s="103"/>
      <c r="D24" s="101"/>
      <c r="E24" s="101"/>
      <c r="F24" s="94"/>
    </row>
    <row r="25" spans="1:6" s="95" customFormat="1" x14ac:dyDescent="0.25">
      <c r="A25" s="92"/>
      <c r="B25" s="388" t="s">
        <v>388</v>
      </c>
      <c r="C25" s="388"/>
      <c r="D25" s="97">
        <f>+D6</f>
        <v>0</v>
      </c>
      <c r="E25" s="97">
        <f>+E6</f>
        <v>0</v>
      </c>
      <c r="F25" s="94"/>
    </row>
    <row r="26" spans="1:6" s="95" customFormat="1" ht="15" customHeight="1" x14ac:dyDescent="0.25">
      <c r="A26" s="92"/>
      <c r="B26" s="382" t="s">
        <v>389</v>
      </c>
      <c r="C26" s="383"/>
      <c r="D26" s="104">
        <f>+'INPUT REND CASSA'!C63</f>
        <v>0</v>
      </c>
      <c r="E26" s="104">
        <f>+'INPUT REND CASSA'!D63</f>
        <v>0</v>
      </c>
      <c r="F26" s="94"/>
    </row>
    <row r="27" spans="1:6" s="95" customFormat="1" ht="15" customHeight="1" x14ac:dyDescent="0.25">
      <c r="A27" s="92"/>
      <c r="B27" s="382" t="s">
        <v>390</v>
      </c>
      <c r="C27" s="383"/>
      <c r="D27" s="105">
        <f>+'INPUT REND CASSA'!C72</f>
        <v>0</v>
      </c>
      <c r="E27" s="105">
        <f>+'INPUT REND CASSA'!D72</f>
        <v>0</v>
      </c>
      <c r="F27" s="94"/>
    </row>
    <row r="28" spans="1:6" s="95" customFormat="1" ht="15" customHeight="1" x14ac:dyDescent="0.25">
      <c r="A28" s="92"/>
      <c r="B28" s="382" t="s">
        <v>391</v>
      </c>
      <c r="C28" s="383"/>
      <c r="D28" s="105">
        <f>+'INPUT REND CASSA'!C78</f>
        <v>0</v>
      </c>
      <c r="E28" s="105">
        <f>+'INPUT REND CASSA'!D78</f>
        <v>0</v>
      </c>
      <c r="F28" s="94"/>
    </row>
    <row r="29" spans="1:6" s="95" customFormat="1" ht="15" customHeight="1" x14ac:dyDescent="0.25">
      <c r="A29" s="92"/>
      <c r="B29" s="382" t="s">
        <v>392</v>
      </c>
      <c r="C29" s="383"/>
      <c r="D29" s="105">
        <f>+'INPUT REND CASSA'!C85</f>
        <v>0</v>
      </c>
      <c r="E29" s="105">
        <f>+'INPUT REND CASSA'!D85</f>
        <v>0</v>
      </c>
      <c r="F29" s="94"/>
    </row>
    <row r="30" spans="1:6" s="95" customFormat="1" ht="15" customHeight="1" x14ac:dyDescent="0.25">
      <c r="A30" s="92"/>
      <c r="B30" s="382" t="s">
        <v>399</v>
      </c>
      <c r="C30" s="383"/>
      <c r="D30" s="105">
        <f>+D20-D11</f>
        <v>0</v>
      </c>
      <c r="E30" s="105">
        <f>+E20-E11</f>
        <v>0</v>
      </c>
      <c r="F30" s="94"/>
    </row>
    <row r="31" spans="1:6" s="95" customFormat="1" ht="15" customHeight="1" x14ac:dyDescent="0.25">
      <c r="A31" s="92"/>
      <c r="B31" s="382" t="s">
        <v>233</v>
      </c>
      <c r="C31" s="383"/>
      <c r="D31" s="105">
        <f>+'INPUT REND CASSA'!C91</f>
        <v>0</v>
      </c>
      <c r="E31" s="105">
        <f>+'INPUT REND CASSA'!D91</f>
        <v>0</v>
      </c>
      <c r="F31" s="94"/>
    </row>
    <row r="32" spans="1:6" s="95" customFormat="1" ht="31.5" customHeight="1" x14ac:dyDescent="0.25">
      <c r="A32" s="92"/>
      <c r="B32" s="382" t="s">
        <v>235</v>
      </c>
      <c r="C32" s="383"/>
      <c r="D32" s="105">
        <f>+'INPUT REND CASSA'!C93</f>
        <v>0</v>
      </c>
      <c r="E32" s="105">
        <f>+'INPUT REND CASSA'!D93</f>
        <v>0</v>
      </c>
      <c r="F32" s="94"/>
    </row>
    <row r="33" spans="1:6" s="95" customFormat="1" ht="34.5" customHeight="1" x14ac:dyDescent="0.25">
      <c r="A33" s="92"/>
      <c r="B33" s="385" t="s">
        <v>246</v>
      </c>
      <c r="C33" s="386"/>
      <c r="D33" s="105">
        <f>+'INPUT REND CASSA'!C110</f>
        <v>0</v>
      </c>
      <c r="E33" s="105">
        <f>+'INPUT REND CASSA'!D110</f>
        <v>0</v>
      </c>
      <c r="F33" s="94"/>
    </row>
    <row r="34" spans="1:6" s="95" customFormat="1" ht="30" customHeight="1" x14ac:dyDescent="0.25">
      <c r="A34" s="92"/>
      <c r="B34" s="354" t="s">
        <v>247</v>
      </c>
      <c r="C34" s="354"/>
      <c r="D34" s="106">
        <f>+'INPUT REND CASSA'!C117</f>
        <v>0</v>
      </c>
      <c r="E34" s="106">
        <f>+'INPUT REND CASSA'!D117</f>
        <v>0</v>
      </c>
      <c r="F34" s="102"/>
    </row>
    <row r="35" spans="1:6" s="95" customFormat="1" x14ac:dyDescent="0.25">
      <c r="A35" s="92"/>
      <c r="B35" s="107"/>
      <c r="C35" s="93"/>
      <c r="D35" s="108"/>
      <c r="E35" s="108"/>
      <c r="F35" s="94"/>
    </row>
    <row r="36" spans="1:6" s="95" customFormat="1" x14ac:dyDescent="0.25">
      <c r="A36" s="92"/>
      <c r="B36" s="109"/>
      <c r="C36" s="93"/>
      <c r="D36" s="108"/>
      <c r="E36" s="108"/>
      <c r="F36" s="94"/>
    </row>
    <row r="37" spans="1:6" s="95" customFormat="1" x14ac:dyDescent="0.25">
      <c r="A37" s="92"/>
      <c r="B37" s="392" t="s">
        <v>248</v>
      </c>
      <c r="C37" s="393"/>
      <c r="D37" s="110">
        <f>+D6</f>
        <v>0</v>
      </c>
      <c r="E37" s="110">
        <f>+E6</f>
        <v>0</v>
      </c>
      <c r="F37" s="94"/>
    </row>
    <row r="38" spans="1:6" s="95" customFormat="1" x14ac:dyDescent="0.25">
      <c r="A38" s="92"/>
      <c r="B38" s="390" t="s">
        <v>249</v>
      </c>
      <c r="C38" s="390"/>
      <c r="D38" s="98">
        <f>+'INPUT REND CASSA'!C121</f>
        <v>0</v>
      </c>
      <c r="E38" s="98">
        <f>+'INPUT REND CASSA'!D121</f>
        <v>0</v>
      </c>
      <c r="F38" s="94"/>
    </row>
    <row r="39" spans="1:6" s="95" customFormat="1" x14ac:dyDescent="0.25">
      <c r="A39" s="92"/>
      <c r="B39" s="391" t="s">
        <v>250</v>
      </c>
      <c r="C39" s="391"/>
      <c r="D39" s="99">
        <f>+'INPUT REND CASSA'!C122</f>
        <v>0</v>
      </c>
      <c r="E39" s="99">
        <f>+'INPUT REND CASSA'!D122</f>
        <v>0</v>
      </c>
      <c r="F39" s="94"/>
    </row>
    <row r="40" spans="1:6" s="95" customFormat="1" x14ac:dyDescent="0.25">
      <c r="A40" s="92"/>
      <c r="B40" s="351" t="s">
        <v>400</v>
      </c>
      <c r="C40" s="351"/>
      <c r="D40" s="100">
        <f>SUM(D38:D39)</f>
        <v>0</v>
      </c>
      <c r="E40" s="100">
        <f>SUM(E38:E39)</f>
        <v>0</v>
      </c>
      <c r="F40" s="94"/>
    </row>
    <row r="41" spans="1:6" s="95" customFormat="1" x14ac:dyDescent="0.25">
      <c r="A41" s="92"/>
      <c r="B41" s="93"/>
      <c r="C41" s="93"/>
      <c r="D41" s="93"/>
      <c r="E41" s="93"/>
      <c r="F41" s="94"/>
    </row>
    <row r="42" spans="1:6" s="95" customFormat="1" x14ac:dyDescent="0.25">
      <c r="A42" s="92"/>
      <c r="B42" s="93"/>
      <c r="C42" s="93"/>
      <c r="D42" s="93"/>
      <c r="E42" s="93"/>
      <c r="F42" s="94"/>
    </row>
    <row r="43" spans="1:6" s="95" customFormat="1" x14ac:dyDescent="0.25">
      <c r="A43" s="92"/>
      <c r="B43" s="93"/>
      <c r="C43" s="93"/>
      <c r="D43" s="93"/>
      <c r="E43" s="93"/>
      <c r="F43" s="94"/>
    </row>
    <row r="44" spans="1:6" s="95" customFormat="1" x14ac:dyDescent="0.25">
      <c r="A44" s="92"/>
      <c r="B44" s="93"/>
      <c r="C44" s="93"/>
      <c r="D44" s="93"/>
      <c r="E44" s="93"/>
      <c r="F44" s="94"/>
    </row>
    <row r="45" spans="1:6" s="95" customFormat="1" x14ac:dyDescent="0.25">
      <c r="A45" s="92"/>
      <c r="B45" s="93"/>
      <c r="C45" s="93"/>
      <c r="D45" s="93"/>
      <c r="E45" s="93"/>
      <c r="F45" s="94"/>
    </row>
    <row r="46" spans="1:6" s="95" customFormat="1" x14ac:dyDescent="0.25">
      <c r="A46" s="92"/>
      <c r="B46" s="93"/>
      <c r="C46" s="93"/>
      <c r="D46" s="93"/>
      <c r="E46" s="93"/>
      <c r="F46" s="94"/>
    </row>
    <row r="47" spans="1:6" s="95" customFormat="1" x14ac:dyDescent="0.25">
      <c r="A47" s="92"/>
      <c r="B47" s="93"/>
      <c r="C47" s="93"/>
      <c r="D47" s="93"/>
      <c r="E47" s="93"/>
      <c r="F47" s="94"/>
    </row>
    <row r="48" spans="1:6" s="95" customFormat="1" x14ac:dyDescent="0.25">
      <c r="A48" s="92"/>
      <c r="B48" s="93"/>
      <c r="C48" s="93"/>
      <c r="D48" s="93"/>
      <c r="E48" s="93"/>
      <c r="F48" s="94"/>
    </row>
    <row r="49" spans="1:7" s="95" customFormat="1" ht="27.75" customHeight="1" x14ac:dyDescent="0.25">
      <c r="A49" s="92"/>
      <c r="B49" s="389" t="s">
        <v>381</v>
      </c>
      <c r="C49" s="389"/>
      <c r="D49" s="389"/>
      <c r="E49" s="389"/>
      <c r="F49" s="94"/>
    </row>
    <row r="50" spans="1:7" x14ac:dyDescent="0.25">
      <c r="B50" s="111"/>
      <c r="C50" s="112"/>
      <c r="G50" s="113"/>
    </row>
    <row r="51" spans="1:7" x14ac:dyDescent="0.25">
      <c r="B51" s="369" t="s">
        <v>286</v>
      </c>
      <c r="C51" s="370" t="s">
        <v>262</v>
      </c>
      <c r="D51" s="114" t="s">
        <v>9</v>
      </c>
      <c r="E51" s="114" t="s">
        <v>10</v>
      </c>
    </row>
    <row r="52" spans="1:7" s="117" customFormat="1" x14ac:dyDescent="0.25">
      <c r="A52" s="87"/>
      <c r="B52" s="369"/>
      <c r="C52" s="370"/>
      <c r="D52" s="115">
        <f>+'INPUT REND CASSA'!C12</f>
        <v>0</v>
      </c>
      <c r="E52" s="115">
        <f>+'INPUT REND CASSA'!D12</f>
        <v>0</v>
      </c>
      <c r="F52" s="116"/>
    </row>
    <row r="53" spans="1:7" ht="26.25" x14ac:dyDescent="0.25">
      <c r="A53" s="87" t="s">
        <v>263</v>
      </c>
      <c r="B53" s="118" t="s">
        <v>368</v>
      </c>
      <c r="C53" s="119" t="s">
        <v>339</v>
      </c>
      <c r="D53" s="120" t="e">
        <f>+'INPUT REND CASSA'!C90/'INPUT REND CASSA'!C47</f>
        <v>#DIV/0!</v>
      </c>
      <c r="E53" s="120" t="e">
        <f>+'INPUT REND CASSA'!D90/'INPUT REND CASSA'!D47</f>
        <v>#DIV/0!</v>
      </c>
    </row>
    <row r="54" spans="1:7" ht="30" customHeight="1" x14ac:dyDescent="0.25">
      <c r="B54" s="361" t="s">
        <v>264</v>
      </c>
      <c r="C54" s="361"/>
      <c r="D54" s="361"/>
      <c r="E54" s="361"/>
    </row>
    <row r="56" spans="1:7" ht="26.25" x14ac:dyDescent="0.25">
      <c r="A56" s="87" t="s">
        <v>265</v>
      </c>
      <c r="B56" s="118" t="s">
        <v>266</v>
      </c>
      <c r="C56" s="119" t="s">
        <v>340</v>
      </c>
      <c r="D56" s="121" t="e">
        <f>+'INPUT REND CASSA'!C47/'INPUT REND CASSA'!C90</f>
        <v>#DIV/0!</v>
      </c>
      <c r="E56" s="121" t="e">
        <f>+'INPUT REND CASSA'!D47/'INPUT REND CASSA'!D90</f>
        <v>#DIV/0!</v>
      </c>
    </row>
    <row r="57" spans="1:7" x14ac:dyDescent="0.25">
      <c r="B57" s="360" t="s">
        <v>369</v>
      </c>
      <c r="C57" s="360"/>
      <c r="D57" s="360"/>
      <c r="E57" s="360"/>
    </row>
    <row r="58" spans="1:7" x14ac:dyDescent="0.25">
      <c r="B58" s="122"/>
      <c r="C58" s="122"/>
      <c r="D58" s="122"/>
      <c r="E58" s="122"/>
    </row>
    <row r="59" spans="1:7" x14ac:dyDescent="0.25">
      <c r="B59" s="122"/>
      <c r="C59" s="122"/>
      <c r="D59" s="122"/>
      <c r="E59" s="122"/>
    </row>
    <row r="60" spans="1:7" x14ac:dyDescent="0.25">
      <c r="B60" s="122"/>
      <c r="C60" s="122"/>
      <c r="D60" s="123"/>
      <c r="E60" s="123"/>
    </row>
    <row r="62" spans="1:7" x14ac:dyDescent="0.25">
      <c r="B62" s="124"/>
      <c r="C62" s="124"/>
      <c r="D62" s="125"/>
      <c r="E62" s="125"/>
    </row>
    <row r="63" spans="1:7" x14ac:dyDescent="0.25">
      <c r="B63" s="122"/>
      <c r="C63" s="124"/>
      <c r="D63" s="125"/>
      <c r="E63" s="125"/>
    </row>
    <row r="64" spans="1:7" x14ac:dyDescent="0.25">
      <c r="B64" s="122"/>
      <c r="C64" s="122"/>
      <c r="D64" s="122"/>
      <c r="E64" s="122"/>
    </row>
    <row r="73" spans="1:5" x14ac:dyDescent="0.25">
      <c r="A73" s="87" t="s">
        <v>270</v>
      </c>
      <c r="B73" s="60" t="s">
        <v>402</v>
      </c>
    </row>
    <row r="74" spans="1:5" ht="15" customHeight="1" x14ac:dyDescent="0.25">
      <c r="B74" s="364" t="s">
        <v>341</v>
      </c>
      <c r="C74" s="364"/>
      <c r="D74" s="364"/>
      <c r="E74" s="364"/>
    </row>
    <row r="75" spans="1:5" ht="15" customHeight="1" x14ac:dyDescent="0.25">
      <c r="B75" s="122"/>
      <c r="C75" s="122"/>
      <c r="D75" s="123" t="s">
        <v>9</v>
      </c>
      <c r="E75" s="123" t="s">
        <v>10</v>
      </c>
    </row>
    <row r="76" spans="1:5" ht="30" x14ac:dyDescent="0.25">
      <c r="B76" s="126" t="s">
        <v>194</v>
      </c>
      <c r="C76" s="127" t="s">
        <v>342</v>
      </c>
      <c r="D76" s="128" t="e">
        <f>+D7/$D$14</f>
        <v>#DIV/0!</v>
      </c>
      <c r="E76" s="128" t="e">
        <f>+E7/$E$14</f>
        <v>#DIV/0!</v>
      </c>
    </row>
    <row r="77" spans="1:5" ht="25.5" x14ac:dyDescent="0.25">
      <c r="B77" s="55" t="s">
        <v>196</v>
      </c>
      <c r="C77" s="129" t="s">
        <v>343</v>
      </c>
      <c r="D77" s="128" t="e">
        <f t="shared" ref="D77:D82" si="0">+D8/$D$14</f>
        <v>#DIV/0!</v>
      </c>
      <c r="E77" s="128" t="e">
        <f t="shared" ref="E77:E82" si="1">+E8/$E$14</f>
        <v>#DIV/0!</v>
      </c>
    </row>
    <row r="78" spans="1:5" ht="30" x14ac:dyDescent="0.25">
      <c r="B78" s="55" t="s">
        <v>197</v>
      </c>
      <c r="C78" s="129" t="s">
        <v>344</v>
      </c>
      <c r="D78" s="128" t="e">
        <f t="shared" si="0"/>
        <v>#DIV/0!</v>
      </c>
      <c r="E78" s="128" t="e">
        <f t="shared" si="1"/>
        <v>#DIV/0!</v>
      </c>
    </row>
    <row r="79" spans="1:5" ht="30" x14ac:dyDescent="0.25">
      <c r="B79" s="55" t="s">
        <v>201</v>
      </c>
      <c r="C79" s="129" t="s">
        <v>345</v>
      </c>
      <c r="D79" s="128" t="e">
        <f t="shared" si="0"/>
        <v>#DIV/0!</v>
      </c>
      <c r="E79" s="128" t="e">
        <f t="shared" si="1"/>
        <v>#DIV/0!</v>
      </c>
    </row>
    <row r="80" spans="1:5" ht="25.5" x14ac:dyDescent="0.25">
      <c r="B80" s="55" t="s">
        <v>206</v>
      </c>
      <c r="C80" s="129" t="s">
        <v>346</v>
      </c>
      <c r="D80" s="128" t="e">
        <f t="shared" si="0"/>
        <v>#DIV/0!</v>
      </c>
      <c r="E80" s="128" t="e">
        <f t="shared" si="1"/>
        <v>#DIV/0!</v>
      </c>
    </row>
    <row r="81" spans="2:5" x14ac:dyDescent="0.25">
      <c r="B81" s="130" t="s">
        <v>177</v>
      </c>
      <c r="C81" s="129" t="s">
        <v>404</v>
      </c>
      <c r="D81" s="128" t="e">
        <f t="shared" si="0"/>
        <v>#DIV/0!</v>
      </c>
      <c r="E81" s="128" t="e">
        <f t="shared" si="1"/>
        <v>#DIV/0!</v>
      </c>
    </row>
    <row r="82" spans="2:5" ht="28.5" customHeight="1" x14ac:dyDescent="0.25">
      <c r="B82" s="131" t="s">
        <v>386</v>
      </c>
      <c r="C82" s="129" t="s">
        <v>405</v>
      </c>
      <c r="D82" s="128" t="e">
        <f t="shared" si="0"/>
        <v>#DIV/0!</v>
      </c>
      <c r="E82" s="128" t="e">
        <f t="shared" si="1"/>
        <v>#DIV/0!</v>
      </c>
    </row>
    <row r="83" spans="2:5" x14ac:dyDescent="0.25">
      <c r="B83" s="371" t="s">
        <v>349</v>
      </c>
      <c r="C83" s="372"/>
      <c r="D83" s="132" t="e">
        <f>SUM(D76:D82)</f>
        <v>#DIV/0!</v>
      </c>
      <c r="E83" s="132" t="e">
        <f>SUM(E76:E82)</f>
        <v>#DIV/0!</v>
      </c>
    </row>
    <row r="84" spans="2:5" x14ac:dyDescent="0.25">
      <c r="B84" s="133"/>
      <c r="C84" s="133"/>
      <c r="D84" s="134"/>
      <c r="E84" s="134"/>
    </row>
    <row r="85" spans="2:5" x14ac:dyDescent="0.25">
      <c r="B85" s="133"/>
      <c r="C85" s="133"/>
      <c r="D85" s="134"/>
      <c r="E85" s="134"/>
    </row>
    <row r="86" spans="2:5" x14ac:dyDescent="0.25">
      <c r="B86" s="135"/>
      <c r="C86" s="133"/>
      <c r="D86" s="134"/>
      <c r="E86" s="134"/>
    </row>
    <row r="87" spans="2:5" x14ac:dyDescent="0.25">
      <c r="B87" s="133"/>
      <c r="C87" s="133"/>
      <c r="D87" s="134"/>
      <c r="E87" s="134"/>
    </row>
    <row r="88" spans="2:5" x14ac:dyDescent="0.25">
      <c r="B88" s="133"/>
      <c r="C88" s="133"/>
      <c r="D88" s="134"/>
      <c r="E88" s="134"/>
    </row>
    <row r="89" spans="2:5" x14ac:dyDescent="0.25">
      <c r="B89" s="133"/>
      <c r="C89" s="133"/>
      <c r="D89" s="136"/>
      <c r="E89" s="136"/>
    </row>
    <row r="90" spans="2:5" x14ac:dyDescent="0.25">
      <c r="B90" s="133"/>
      <c r="C90" s="133"/>
      <c r="D90" s="136"/>
      <c r="E90" s="136"/>
    </row>
    <row r="91" spans="2:5" x14ac:dyDescent="0.25">
      <c r="B91" s="133"/>
      <c r="C91" s="133"/>
      <c r="D91" s="136"/>
      <c r="E91" s="136"/>
    </row>
    <row r="92" spans="2:5" x14ac:dyDescent="0.25">
      <c r="B92" s="133"/>
      <c r="C92" s="133"/>
      <c r="D92" s="136"/>
      <c r="E92" s="136"/>
    </row>
    <row r="93" spans="2:5" x14ac:dyDescent="0.25">
      <c r="B93" s="133"/>
      <c r="C93" s="133"/>
      <c r="D93" s="136"/>
      <c r="E93" s="136"/>
    </row>
    <row r="94" spans="2:5" x14ac:dyDescent="0.25">
      <c r="B94" s="133"/>
      <c r="C94" s="133"/>
      <c r="D94" s="136"/>
      <c r="E94" s="136"/>
    </row>
    <row r="95" spans="2:5" x14ac:dyDescent="0.25">
      <c r="B95" s="133"/>
      <c r="C95" s="133"/>
      <c r="D95" s="136"/>
      <c r="E95" s="136"/>
    </row>
    <row r="96" spans="2:5" x14ac:dyDescent="0.25">
      <c r="B96" s="133"/>
      <c r="C96" s="133"/>
      <c r="D96" s="136"/>
      <c r="E96" s="136"/>
    </row>
    <row r="97" spans="1:5" x14ac:dyDescent="0.25">
      <c r="B97" s="133"/>
      <c r="C97" s="133"/>
      <c r="D97" s="136"/>
      <c r="E97" s="136"/>
    </row>
    <row r="98" spans="1:5" x14ac:dyDescent="0.25">
      <c r="B98" s="133"/>
      <c r="C98" s="133"/>
      <c r="D98" s="136"/>
      <c r="E98" s="136"/>
    </row>
    <row r="99" spans="1:5" x14ac:dyDescent="0.25">
      <c r="B99" s="133"/>
      <c r="C99" s="133"/>
      <c r="D99" s="136"/>
      <c r="E99" s="136"/>
    </row>
    <row r="100" spans="1:5" x14ac:dyDescent="0.25">
      <c r="B100" s="133"/>
      <c r="C100" s="133"/>
      <c r="D100" s="136"/>
      <c r="E100" s="136"/>
    </row>
    <row r="101" spans="1:5" x14ac:dyDescent="0.25">
      <c r="B101" s="133"/>
      <c r="C101" s="133"/>
      <c r="D101" s="136"/>
      <c r="E101" s="136"/>
    </row>
    <row r="102" spans="1:5" x14ac:dyDescent="0.25">
      <c r="B102" s="133"/>
      <c r="C102" s="133"/>
      <c r="D102" s="136"/>
      <c r="E102" s="136"/>
    </row>
    <row r="103" spans="1:5" x14ac:dyDescent="0.25">
      <c r="B103" s="133"/>
      <c r="C103" s="133"/>
      <c r="D103" s="136"/>
      <c r="E103" s="136"/>
    </row>
    <row r="105" spans="1:5" x14ac:dyDescent="0.25">
      <c r="A105" s="87" t="s">
        <v>270</v>
      </c>
      <c r="B105" s="137" t="s">
        <v>403</v>
      </c>
    </row>
    <row r="106" spans="1:5" ht="15" customHeight="1" x14ac:dyDescent="0.25">
      <c r="B106" s="364" t="s">
        <v>350</v>
      </c>
      <c r="C106" s="364"/>
      <c r="D106" s="364"/>
      <c r="E106" s="364"/>
    </row>
    <row r="107" spans="1:5" ht="15" customHeight="1" x14ac:dyDescent="0.25">
      <c r="B107" s="122"/>
      <c r="C107" s="122"/>
      <c r="D107" s="123" t="s">
        <v>9</v>
      </c>
      <c r="E107" s="123" t="s">
        <v>10</v>
      </c>
    </row>
    <row r="108" spans="1:5" ht="30" x14ac:dyDescent="0.25">
      <c r="B108" s="126" t="s">
        <v>209</v>
      </c>
      <c r="C108" s="138" t="s">
        <v>351</v>
      </c>
      <c r="D108" s="128" t="e">
        <f>+D16/$D$22</f>
        <v>#DIV/0!</v>
      </c>
      <c r="E108" s="128" t="e">
        <f>+E16/$E$22</f>
        <v>#DIV/0!</v>
      </c>
    </row>
    <row r="109" spans="1:5" ht="26.25" x14ac:dyDescent="0.25">
      <c r="B109" s="55" t="s">
        <v>217</v>
      </c>
      <c r="C109" s="138" t="s">
        <v>352</v>
      </c>
      <c r="D109" s="128" t="e">
        <f t="shared" ref="D109:D113" si="2">+D17/$D$22</f>
        <v>#DIV/0!</v>
      </c>
      <c r="E109" s="128" t="e">
        <f t="shared" ref="E109:E113" si="3">+E17/$E$22</f>
        <v>#DIV/0!</v>
      </c>
    </row>
    <row r="110" spans="1:5" ht="30" x14ac:dyDescent="0.25">
      <c r="B110" s="55" t="s">
        <v>223</v>
      </c>
      <c r="C110" s="127" t="s">
        <v>353</v>
      </c>
      <c r="D110" s="128" t="e">
        <f t="shared" si="2"/>
        <v>#DIV/0!</v>
      </c>
      <c r="E110" s="128" t="e">
        <f t="shared" si="3"/>
        <v>#DIV/0!</v>
      </c>
    </row>
    <row r="111" spans="1:5" ht="30" x14ac:dyDescent="0.25">
      <c r="B111" s="55" t="s">
        <v>227</v>
      </c>
      <c r="C111" s="127" t="s">
        <v>354</v>
      </c>
      <c r="D111" s="128" t="e">
        <f t="shared" si="2"/>
        <v>#DIV/0!</v>
      </c>
      <c r="E111" s="128" t="e">
        <f t="shared" si="3"/>
        <v>#DIV/0!</v>
      </c>
    </row>
    <row r="112" spans="1:5" ht="25.5" x14ac:dyDescent="0.25">
      <c r="B112" s="55" t="s">
        <v>230</v>
      </c>
      <c r="C112" s="127" t="s">
        <v>355</v>
      </c>
      <c r="D112" s="128" t="e">
        <f t="shared" si="2"/>
        <v>#DIV/0!</v>
      </c>
      <c r="E112" s="128" t="e">
        <f t="shared" si="3"/>
        <v>#DIV/0!</v>
      </c>
    </row>
    <row r="113" spans="2:5" ht="42.75" customHeight="1" x14ac:dyDescent="0.25">
      <c r="B113" s="55" t="s">
        <v>387</v>
      </c>
      <c r="C113" s="129" t="s">
        <v>406</v>
      </c>
      <c r="D113" s="128" t="e">
        <f t="shared" si="2"/>
        <v>#DIV/0!</v>
      </c>
      <c r="E113" s="128" t="e">
        <f t="shared" si="3"/>
        <v>#DIV/0!</v>
      </c>
    </row>
    <row r="114" spans="2:5" x14ac:dyDescent="0.25">
      <c r="B114" s="365" t="s">
        <v>398</v>
      </c>
      <c r="C114" s="365"/>
      <c r="D114" s="139" t="e">
        <f>SUM(D108:D113)</f>
        <v>#DIV/0!</v>
      </c>
      <c r="E114" s="139" t="e">
        <f>SUM(E108:E113)</f>
        <v>#DIV/0!</v>
      </c>
    </row>
    <row r="115" spans="2:5" x14ac:dyDescent="0.25">
      <c r="B115" s="140"/>
      <c r="C115" s="141"/>
      <c r="D115" s="142"/>
      <c r="E115" s="142"/>
    </row>
    <row r="116" spans="2:5" x14ac:dyDescent="0.25">
      <c r="B116" s="140"/>
      <c r="C116" s="141"/>
      <c r="D116" s="142"/>
      <c r="E116" s="142"/>
    </row>
    <row r="117" spans="2:5" x14ac:dyDescent="0.25">
      <c r="B117" s="140"/>
      <c r="C117" s="141"/>
      <c r="D117" s="142"/>
      <c r="E117" s="142"/>
    </row>
    <row r="118" spans="2:5" x14ac:dyDescent="0.25">
      <c r="B118" s="140"/>
      <c r="C118" s="141"/>
      <c r="D118" s="142"/>
      <c r="E118" s="142"/>
    </row>
    <row r="119" spans="2:5" x14ac:dyDescent="0.25">
      <c r="B119" s="140"/>
      <c r="C119" s="141"/>
      <c r="D119" s="142"/>
      <c r="E119" s="142"/>
    </row>
    <row r="120" spans="2:5" x14ac:dyDescent="0.25">
      <c r="B120" s="140"/>
      <c r="C120" s="141"/>
      <c r="D120" s="142"/>
      <c r="E120" s="142"/>
    </row>
    <row r="121" spans="2:5" x14ac:dyDescent="0.25">
      <c r="B121" s="140"/>
      <c r="C121" s="141"/>
      <c r="D121" s="142"/>
      <c r="E121" s="142"/>
    </row>
    <row r="122" spans="2:5" x14ac:dyDescent="0.25">
      <c r="B122" s="140"/>
      <c r="C122" s="141"/>
      <c r="D122" s="142"/>
      <c r="E122" s="142"/>
    </row>
    <row r="123" spans="2:5" x14ac:dyDescent="0.25">
      <c r="B123" s="140"/>
      <c r="C123" s="141"/>
      <c r="D123" s="142"/>
      <c r="E123" s="142"/>
    </row>
    <row r="124" spans="2:5" x14ac:dyDescent="0.25">
      <c r="B124" s="140"/>
      <c r="C124" s="141"/>
      <c r="D124" s="142"/>
      <c r="E124" s="142"/>
    </row>
    <row r="125" spans="2:5" x14ac:dyDescent="0.25">
      <c r="B125" s="140"/>
      <c r="C125" s="141"/>
      <c r="D125" s="142"/>
      <c r="E125" s="142"/>
    </row>
    <row r="126" spans="2:5" x14ac:dyDescent="0.25">
      <c r="B126" s="140"/>
      <c r="C126" s="141"/>
      <c r="D126" s="142"/>
      <c r="E126" s="142"/>
    </row>
    <row r="127" spans="2:5" x14ac:dyDescent="0.25">
      <c r="B127" s="140"/>
      <c r="C127" s="141"/>
      <c r="D127" s="142"/>
      <c r="E127" s="142"/>
    </row>
    <row r="128" spans="2:5" x14ac:dyDescent="0.25">
      <c r="B128" s="140"/>
      <c r="C128" s="141"/>
      <c r="D128" s="142"/>
      <c r="E128" s="142"/>
    </row>
    <row r="129" spans="1:5" x14ac:dyDescent="0.25">
      <c r="B129" s="140"/>
      <c r="C129" s="141"/>
      <c r="D129" s="142"/>
      <c r="E129" s="142"/>
    </row>
    <row r="130" spans="1:5" x14ac:dyDescent="0.25">
      <c r="B130" s="140"/>
      <c r="C130" s="141"/>
      <c r="D130" s="142"/>
      <c r="E130" s="142"/>
    </row>
    <row r="134" spans="1:5" x14ac:dyDescent="0.25">
      <c r="A134" s="87" t="s">
        <v>283</v>
      </c>
      <c r="B134" s="137" t="s">
        <v>285</v>
      </c>
    </row>
    <row r="135" spans="1:5" ht="29.25" customHeight="1" x14ac:dyDescent="0.25">
      <c r="B135" s="364" t="s">
        <v>284</v>
      </c>
      <c r="C135" s="364"/>
      <c r="D135" s="364"/>
      <c r="E135" s="364"/>
    </row>
    <row r="136" spans="1:5" ht="14.25" customHeight="1" x14ac:dyDescent="0.25">
      <c r="B136" s="122"/>
      <c r="C136" s="122"/>
      <c r="D136" s="143" t="s">
        <v>9</v>
      </c>
      <c r="E136" s="143" t="s">
        <v>10</v>
      </c>
    </row>
    <row r="137" spans="1:5" ht="30" x14ac:dyDescent="0.25">
      <c r="B137" s="126" t="s">
        <v>180</v>
      </c>
      <c r="C137" s="127" t="s">
        <v>362</v>
      </c>
      <c r="D137" s="120" t="e">
        <f>+'INPUT REND CASSA'!C62/'INPUT REND CASSA'!C20</f>
        <v>#DIV/0!</v>
      </c>
      <c r="E137" s="120" t="e">
        <f>+'INPUT REND CASSA'!D62/'INPUT REND CASSA'!D20</f>
        <v>#DIV/0!</v>
      </c>
    </row>
    <row r="138" spans="1:5" x14ac:dyDescent="0.25">
      <c r="B138" s="126" t="s">
        <v>181</v>
      </c>
      <c r="C138" s="127" t="s">
        <v>363</v>
      </c>
      <c r="D138" s="120" t="e">
        <f>+'INPUT REND CASSA'!C71/'INPUT REND CASSA'!C27</f>
        <v>#DIV/0!</v>
      </c>
      <c r="E138" s="120" t="e">
        <f>+'INPUT REND CASSA'!D71/'INPUT REND CASSA'!D27</f>
        <v>#DIV/0!</v>
      </c>
    </row>
    <row r="139" spans="1:5" ht="15" customHeight="1" x14ac:dyDescent="0.25">
      <c r="B139" s="144" t="s">
        <v>183</v>
      </c>
      <c r="C139" s="127" t="s">
        <v>364</v>
      </c>
      <c r="D139" s="120" t="e">
        <f>+'INPUT REND CASSA'!C77/'INPUT REND CASSA'!C32</f>
        <v>#DIV/0!</v>
      </c>
      <c r="E139" s="120" t="e">
        <f>+'INPUT REND CASSA'!D77/'INPUT REND CASSA'!D32</f>
        <v>#DIV/0!</v>
      </c>
    </row>
    <row r="140" spans="1:5" ht="30" x14ac:dyDescent="0.25">
      <c r="B140" s="144" t="s">
        <v>182</v>
      </c>
      <c r="C140" s="127" t="s">
        <v>365</v>
      </c>
      <c r="D140" s="120" t="e">
        <f>+'INPUT REND CASSA'!C84/'INPUT REND CASSA'!C39</f>
        <v>#DIV/0!</v>
      </c>
      <c r="E140" s="120" t="e">
        <f>+'INPUT REND CASSA'!D84/'INPUT REND CASSA'!D39</f>
        <v>#DIV/0!</v>
      </c>
    </row>
    <row r="141" spans="1:5" ht="30" x14ac:dyDescent="0.25">
      <c r="B141" s="126" t="s">
        <v>176</v>
      </c>
      <c r="C141" s="127" t="s">
        <v>366</v>
      </c>
      <c r="D141" s="120" t="e">
        <f>+'INPUT REND CASSA'!C89/'INPUT REND CASSA'!C46</f>
        <v>#DIV/0!</v>
      </c>
      <c r="E141" s="120" t="e">
        <f>+'INPUT REND CASSA'!D89/'INPUT REND CASSA'!D46</f>
        <v>#DIV/0!</v>
      </c>
    </row>
    <row r="142" spans="1:5" x14ac:dyDescent="0.25">
      <c r="B142" s="145" t="s">
        <v>178</v>
      </c>
      <c r="C142" s="127" t="s">
        <v>367</v>
      </c>
      <c r="D142" s="146" t="e">
        <f>+'INPUT REND CASSA'!C90/'INPUT REND CASSA'!C47</f>
        <v>#DIV/0!</v>
      </c>
      <c r="E142" s="146" t="e">
        <f>+'INPUT REND CASSA'!D90/'INPUT REND CASSA'!D47</f>
        <v>#DIV/0!</v>
      </c>
    </row>
    <row r="195" spans="6:7" x14ac:dyDescent="0.25">
      <c r="F195" s="147" t="s">
        <v>190</v>
      </c>
      <c r="G195" s="148"/>
    </row>
  </sheetData>
  <sheetProtection algorithmName="SHA-512" hashValue="vE7hkFhHhQDjAKJEJXviJVhqRua7deWa9RfzCmG+cKJdF066OHnGzl7cM0crdlKaZ5FOJ57T/HgEgoXgyhDZAg==" saltValue="5YhSn/2jO5rwvZAjb+xCJQ==" spinCount="100000" sheet="1" scenarios="1"/>
  <mergeCells count="43">
    <mergeCell ref="B49:E49"/>
    <mergeCell ref="B40:C40"/>
    <mergeCell ref="B38:C38"/>
    <mergeCell ref="B39:C39"/>
    <mergeCell ref="B34:C34"/>
    <mergeCell ref="B37:C37"/>
    <mergeCell ref="B33:C33"/>
    <mergeCell ref="B13:C13"/>
    <mergeCell ref="B21:C21"/>
    <mergeCell ref="B25:C25"/>
    <mergeCell ref="B30:C30"/>
    <mergeCell ref="B32:C32"/>
    <mergeCell ref="B18:C18"/>
    <mergeCell ref="B28:C28"/>
    <mergeCell ref="B19:C19"/>
    <mergeCell ref="B29:C29"/>
    <mergeCell ref="B20:C20"/>
    <mergeCell ref="B26:C26"/>
    <mergeCell ref="B27:C27"/>
    <mergeCell ref="B11:C11"/>
    <mergeCell ref="B14:C14"/>
    <mergeCell ref="B22:C22"/>
    <mergeCell ref="B31:C31"/>
    <mergeCell ref="B12:C12"/>
    <mergeCell ref="B15:C15"/>
    <mergeCell ref="B16:C16"/>
    <mergeCell ref="B17:C17"/>
    <mergeCell ref="B83:C83"/>
    <mergeCell ref="B106:E106"/>
    <mergeCell ref="B114:C114"/>
    <mergeCell ref="B135:E135"/>
    <mergeCell ref="B3:E3"/>
    <mergeCell ref="B51:B52"/>
    <mergeCell ref="C51:C52"/>
    <mergeCell ref="B54:E54"/>
    <mergeCell ref="B57:E57"/>
    <mergeCell ref="B74:E74"/>
    <mergeCell ref="B5:E5"/>
    <mergeCell ref="B6:C6"/>
    <mergeCell ref="B7:C7"/>
    <mergeCell ref="B8:C8"/>
    <mergeCell ref="B9:C9"/>
    <mergeCell ref="B10:C10"/>
  </mergeCells>
  <conditionalFormatting sqref="D26:E32">
    <cfRule type="cellIs" dxfId="6" priority="5" operator="lessThan">
      <formula>0</formula>
    </cfRule>
  </conditionalFormatting>
  <conditionalFormatting sqref="D33:E33">
    <cfRule type="cellIs" dxfId="5" priority="4" operator="lessThan">
      <formula>0</formula>
    </cfRule>
  </conditionalFormatting>
  <conditionalFormatting sqref="D34:E34">
    <cfRule type="cellIs" dxfId="4" priority="1" operator="lessThan">
      <formula>0</formula>
    </cfRule>
  </conditionalFormatting>
  <conditionalFormatting sqref="D53:E53">
    <cfRule type="cellIs" dxfId="3" priority="26" operator="lessThan">
      <formula>1</formula>
    </cfRule>
  </conditionalFormatting>
  <conditionalFormatting sqref="D56:E56">
    <cfRule type="cellIs" dxfId="2" priority="25" operator="greaterThan">
      <formula>1</formula>
    </cfRule>
  </conditionalFormatting>
  <conditionalFormatting sqref="D137:E137">
    <cfRule type="cellIs" dxfId="1" priority="17" operator="lessThan">
      <formula>0</formula>
    </cfRule>
  </conditionalFormatting>
  <conditionalFormatting sqref="D138:E142">
    <cfRule type="cellIs" dxfId="0" priority="12" operator="lessThan">
      <formula>1</formula>
    </cfRule>
  </conditionalFormatting>
  <hyperlinks>
    <hyperlink ref="F3" location="MENU!A1" display="Indietro" xr:uid="{2CF8083E-B6A7-4298-9443-0EAC5A1466B9}"/>
    <hyperlink ref="F195:G195" location="'REPORT MOD D'!A1" display="Vai inizio pagina" xr:uid="{844F6575-4AB4-4046-80E4-F9E0CAFB475E}"/>
  </hyperlinks>
  <pageMargins left="0.31496062992125984" right="0.11811023622047245" top="0.74803149606299213" bottom="0.74803149606299213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3073" r:id="rId4">
          <objectPr defaultSize="0" r:id="rId5">
            <anchor moveWithCells="1">
              <from>
                <xdr:col>1</xdr:col>
                <xdr:colOff>0</xdr:colOff>
                <xdr:row>179</xdr:row>
                <xdr:rowOff>0</xdr:rowOff>
              </from>
              <to>
                <xdr:col>4</xdr:col>
                <xdr:colOff>304800</xdr:colOff>
                <xdr:row>194</xdr:row>
                <xdr:rowOff>28575</xdr:rowOff>
              </to>
            </anchor>
          </objectPr>
        </oleObject>
      </mc:Choice>
      <mc:Fallback>
        <oleObject progId="Word.Document.12" shapeId="3073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351ED-979B-44AB-992F-519F11C008F2}">
  <dimension ref="A2:I44"/>
  <sheetViews>
    <sheetView workbookViewId="0">
      <selection activeCell="F8" sqref="F8"/>
    </sheetView>
  </sheetViews>
  <sheetFormatPr defaultRowHeight="15" x14ac:dyDescent="0.25"/>
  <cols>
    <col min="1" max="1" width="9.140625" style="88"/>
    <col min="2" max="2" width="35.85546875" style="88" customWidth="1"/>
    <col min="3" max="3" width="17.7109375" style="88" customWidth="1"/>
    <col min="4" max="4" width="19.42578125" style="88" customWidth="1"/>
    <col min="5" max="5" width="13" style="149" customWidth="1"/>
    <col min="6" max="6" width="30.140625" style="88" customWidth="1"/>
    <col min="7" max="7" width="17.140625" style="88" customWidth="1"/>
    <col min="8" max="8" width="19.5703125" style="88" customWidth="1"/>
    <col min="9" max="16384" width="9.140625" style="88"/>
  </cols>
  <sheetData>
    <row r="2" spans="1:9" x14ac:dyDescent="0.25">
      <c r="A2" s="394" t="s">
        <v>370</v>
      </c>
      <c r="B2" s="395"/>
      <c r="C2" s="395"/>
      <c r="D2" s="396"/>
      <c r="F2" s="394" t="s">
        <v>371</v>
      </c>
      <c r="G2" s="395"/>
      <c r="H2" s="395"/>
      <c r="I2" s="396"/>
    </row>
    <row r="4" spans="1:9" x14ac:dyDescent="0.25">
      <c r="B4" s="271" t="s">
        <v>372</v>
      </c>
      <c r="F4" s="271" t="s">
        <v>372</v>
      </c>
    </row>
    <row r="6" spans="1:9" s="272" customFormat="1" ht="30" x14ac:dyDescent="0.25">
      <c r="B6" s="272" t="s">
        <v>304</v>
      </c>
      <c r="C6" s="272" t="s">
        <v>303</v>
      </c>
      <c r="D6" s="273" t="s">
        <v>401</v>
      </c>
      <c r="F6" s="272" t="s">
        <v>373</v>
      </c>
      <c r="G6" s="272" t="s">
        <v>374</v>
      </c>
      <c r="H6" s="273" t="s">
        <v>401</v>
      </c>
    </row>
    <row r="7" spans="1:9" x14ac:dyDescent="0.25">
      <c r="A7" s="88" t="s">
        <v>9</v>
      </c>
      <c r="B7" s="274">
        <f>+'INPUT BILANCI ORD'!C273</f>
        <v>0</v>
      </c>
      <c r="C7" s="274">
        <f>+'INPUT BILANCI ORD'!C228</f>
        <v>0</v>
      </c>
      <c r="D7" s="274">
        <f>+'INPUT BILANCI ORD'!C274</f>
        <v>0</v>
      </c>
      <c r="E7" s="149" t="s">
        <v>9</v>
      </c>
      <c r="F7" s="274">
        <f>+'INPUT REND CASSA'!C90</f>
        <v>0</v>
      </c>
      <c r="G7" s="274">
        <f>+'INPUT REND CASSA'!C47</f>
        <v>0</v>
      </c>
      <c r="H7" s="274">
        <f>+'INPUT REND CASSA'!C91</f>
        <v>0</v>
      </c>
    </row>
    <row r="8" spans="1:9" x14ac:dyDescent="0.25">
      <c r="A8" s="88" t="s">
        <v>10</v>
      </c>
      <c r="B8" s="274">
        <f>+'INPUT BILANCI ORD'!D273</f>
        <v>0</v>
      </c>
      <c r="C8" s="274">
        <f>+'INPUT BILANCI ORD'!D228</f>
        <v>0</v>
      </c>
      <c r="D8" s="274">
        <f>+'INPUT BILANCI ORD'!D274</f>
        <v>0</v>
      </c>
      <c r="E8" s="149" t="s">
        <v>10</v>
      </c>
      <c r="F8" s="274">
        <f>+'INPUT REND CASSA'!D90</f>
        <v>0</v>
      </c>
      <c r="G8" s="274">
        <f>+'INPUT REND CASSA'!D47</f>
        <v>0</v>
      </c>
      <c r="H8" s="274">
        <f>+'INPUT REND CASSA'!D91</f>
        <v>0</v>
      </c>
    </row>
    <row r="12" spans="1:9" x14ac:dyDescent="0.25">
      <c r="B12" s="271" t="s">
        <v>329</v>
      </c>
      <c r="F12" s="271" t="s">
        <v>407</v>
      </c>
    </row>
    <row r="13" spans="1:9" x14ac:dyDescent="0.25">
      <c r="C13" s="117" t="s">
        <v>9</v>
      </c>
      <c r="D13" s="117" t="s">
        <v>10</v>
      </c>
      <c r="G13" s="117" t="s">
        <v>9</v>
      </c>
      <c r="H13" s="117" t="s">
        <v>10</v>
      </c>
    </row>
    <row r="14" spans="1:9" x14ac:dyDescent="0.25">
      <c r="B14" s="140" t="s">
        <v>305</v>
      </c>
      <c r="C14" s="274">
        <f>+'INPUT BILANCI ORD'!C244</f>
        <v>0</v>
      </c>
      <c r="D14" s="274">
        <f>+'INPUT BILANCI ORD'!D244</f>
        <v>0</v>
      </c>
      <c r="F14" s="140" t="s">
        <v>408</v>
      </c>
      <c r="G14" s="275" t="e">
        <f>+'REPORT MOD D'!D137</f>
        <v>#DIV/0!</v>
      </c>
      <c r="H14" s="275" t="e">
        <f>+'REPORT MOD D'!E137</f>
        <v>#DIV/0!</v>
      </c>
    </row>
    <row r="15" spans="1:9" x14ac:dyDescent="0.25">
      <c r="B15" s="140" t="s">
        <v>306</v>
      </c>
      <c r="C15" s="274">
        <f>+'INPUT BILANCI ORD'!C254</f>
        <v>0</v>
      </c>
      <c r="D15" s="274">
        <f>+'INPUT BILANCI ORD'!D254</f>
        <v>0</v>
      </c>
      <c r="F15" s="140" t="s">
        <v>409</v>
      </c>
      <c r="G15" s="275" t="e">
        <f>+'REPORT MOD D'!D138</f>
        <v>#DIV/0!</v>
      </c>
      <c r="H15" s="275" t="e">
        <f>+'REPORT MOD D'!E138</f>
        <v>#DIV/0!</v>
      </c>
    </row>
    <row r="16" spans="1:9" x14ac:dyDescent="0.25">
      <c r="B16" s="276" t="s">
        <v>307</v>
      </c>
      <c r="C16" s="274">
        <f>+'INPUT BILANCI ORD'!C260</f>
        <v>0</v>
      </c>
      <c r="D16" s="274">
        <f>+'INPUT BILANCI ORD'!D260</f>
        <v>0</v>
      </c>
      <c r="F16" s="276" t="s">
        <v>410</v>
      </c>
      <c r="G16" s="275" t="e">
        <f>+'REPORT MOD D'!D139</f>
        <v>#DIV/0!</v>
      </c>
      <c r="H16" s="275" t="e">
        <f>+'REPORT MOD D'!E139</f>
        <v>#DIV/0!</v>
      </c>
    </row>
    <row r="17" spans="2:8" ht="24.75" customHeight="1" x14ac:dyDescent="0.25">
      <c r="B17" s="276" t="s">
        <v>308</v>
      </c>
      <c r="C17" s="274">
        <f>+'INPUT BILANCI ORD'!C268</f>
        <v>0</v>
      </c>
      <c r="D17" s="274">
        <f>+'INPUT BILANCI ORD'!D268</f>
        <v>0</v>
      </c>
      <c r="F17" s="276" t="s">
        <v>308</v>
      </c>
      <c r="G17" s="275" t="e">
        <f>+'REPORT MOD D'!D140</f>
        <v>#DIV/0!</v>
      </c>
      <c r="H17" s="275" t="e">
        <f>+'REPORT MOD D'!E140</f>
        <v>#DIV/0!</v>
      </c>
    </row>
    <row r="18" spans="2:8" ht="26.25" customHeight="1" x14ac:dyDescent="0.25">
      <c r="B18" s="140" t="s">
        <v>309</v>
      </c>
      <c r="C18" s="274">
        <f>+'INPUT BILANCI ORD'!C274</f>
        <v>0</v>
      </c>
      <c r="D18" s="274">
        <f>+'INPUT BILANCI ORD'!D274</f>
        <v>0</v>
      </c>
      <c r="F18" s="140" t="s">
        <v>411</v>
      </c>
      <c r="G18" s="275" t="e">
        <f>+'REPORT MOD D'!D141</f>
        <v>#DIV/0!</v>
      </c>
      <c r="H18" s="275" t="e">
        <f>+'REPORT MOD D'!E141</f>
        <v>#DIV/0!</v>
      </c>
    </row>
    <row r="19" spans="2:8" x14ac:dyDescent="0.25">
      <c r="B19" s="277" t="s">
        <v>310</v>
      </c>
      <c r="C19" s="274">
        <f>+'INPUT BILANCI ORD'!C276</f>
        <v>0</v>
      </c>
      <c r="D19" s="274">
        <f>+'INPUT BILANCI ORD'!D276</f>
        <v>0</v>
      </c>
      <c r="F19" s="277" t="s">
        <v>310</v>
      </c>
      <c r="G19" s="275" t="e">
        <f>+'REPORT MOD D'!D142</f>
        <v>#DIV/0!</v>
      </c>
      <c r="H19" s="275" t="e">
        <f>+'REPORT MOD D'!E142</f>
        <v>#DIV/0!</v>
      </c>
    </row>
    <row r="20" spans="2:8" x14ac:dyDescent="0.25">
      <c r="F20" s="135"/>
      <c r="G20" s="278"/>
      <c r="H20" s="278"/>
    </row>
    <row r="21" spans="2:8" x14ac:dyDescent="0.25">
      <c r="F21" s="279"/>
      <c r="G21" s="280"/>
      <c r="H21" s="280"/>
    </row>
    <row r="22" spans="2:8" x14ac:dyDescent="0.25">
      <c r="B22" s="271" t="s">
        <v>330</v>
      </c>
      <c r="F22" s="271" t="s">
        <v>248</v>
      </c>
    </row>
    <row r="23" spans="2:8" x14ac:dyDescent="0.25">
      <c r="C23" s="117" t="s">
        <v>9</v>
      </c>
      <c r="D23" s="117" t="s">
        <v>10</v>
      </c>
      <c r="G23" s="117" t="s">
        <v>9</v>
      </c>
      <c r="H23" s="117" t="s">
        <v>10</v>
      </c>
    </row>
    <row r="24" spans="2:8" x14ac:dyDescent="0.25">
      <c r="B24" s="88" t="s">
        <v>311</v>
      </c>
      <c r="C24" s="281">
        <f>IF('INPUT BILANCI ORD'!C132&lt;0,0,'INPUT BILANCI ORD'!E132)</f>
        <v>0</v>
      </c>
      <c r="D24" s="281">
        <f>IF('INPUT BILANCI ORD'!D132&lt;0,0,'INPUT BILANCI ORD'!F132)</f>
        <v>0</v>
      </c>
      <c r="F24" s="88" t="s">
        <v>412</v>
      </c>
      <c r="G24" s="280">
        <f>+'INPUT REND CASSA'!C121+'INPUT REND CASSA'!C122</f>
        <v>0</v>
      </c>
      <c r="H24" s="280">
        <f>+'INPUT REND CASSA'!D121+'INPUT REND CASSA'!D122</f>
        <v>0</v>
      </c>
    </row>
    <row r="25" spans="2:8" x14ac:dyDescent="0.25">
      <c r="B25" s="88" t="s">
        <v>312</v>
      </c>
      <c r="C25" s="281">
        <f>+'INPUT BILANCI ORD'!E137+'INPUT BILANCI ORD'!E138+'INPUT BILANCI ORD'!E176+'INPUT BILANCI ORD'!E179</f>
        <v>0</v>
      </c>
      <c r="D25" s="281">
        <f>+'INPUT BILANCI ORD'!F137+'INPUT BILANCI ORD'!F138+'INPUT BILANCI ORD'!F176+'INPUT BILANCI ORD'!F179</f>
        <v>0</v>
      </c>
    </row>
    <row r="26" spans="2:8" x14ac:dyDescent="0.25">
      <c r="C26" s="117"/>
      <c r="D26" s="117"/>
    </row>
    <row r="27" spans="2:8" x14ac:dyDescent="0.25">
      <c r="C27" s="117"/>
      <c r="D27" s="117"/>
    </row>
    <row r="28" spans="2:8" x14ac:dyDescent="0.25">
      <c r="B28" s="271" t="s">
        <v>331</v>
      </c>
      <c r="C28" s="117"/>
      <c r="D28" s="117"/>
    </row>
    <row r="29" spans="2:8" x14ac:dyDescent="0.25">
      <c r="B29" s="88" t="s">
        <v>9</v>
      </c>
      <c r="C29" s="275" t="e">
        <f>+'REPORT MOD AB'!D194</f>
        <v>#DIV/0!</v>
      </c>
      <c r="D29" s="117"/>
    </row>
    <row r="30" spans="2:8" x14ac:dyDescent="0.25">
      <c r="B30" s="88" t="s">
        <v>10</v>
      </c>
      <c r="C30" s="275" t="e">
        <f>+'REPORT MOD AB'!E194</f>
        <v>#DIV/0!</v>
      </c>
      <c r="D30" s="117"/>
    </row>
    <row r="31" spans="2:8" x14ac:dyDescent="0.25">
      <c r="C31" s="117"/>
      <c r="D31" s="117"/>
    </row>
    <row r="32" spans="2:8" x14ac:dyDescent="0.25">
      <c r="B32" s="271" t="s">
        <v>332</v>
      </c>
      <c r="C32" s="117"/>
      <c r="D32" s="117"/>
    </row>
    <row r="33" spans="2:4" x14ac:dyDescent="0.25">
      <c r="B33" s="88" t="s">
        <v>9</v>
      </c>
      <c r="C33" s="275" t="e">
        <f>+'REPORT MOD AB'!D211</f>
        <v>#DIV/0!</v>
      </c>
      <c r="D33" s="117"/>
    </row>
    <row r="34" spans="2:4" x14ac:dyDescent="0.25">
      <c r="B34" s="88" t="s">
        <v>10</v>
      </c>
      <c r="C34" s="275" t="e">
        <f>+'REPORT MOD AB'!E211</f>
        <v>#DIV/0!</v>
      </c>
      <c r="D34" s="117"/>
    </row>
    <row r="35" spans="2:4" x14ac:dyDescent="0.25">
      <c r="C35" s="117"/>
      <c r="D35" s="117"/>
    </row>
    <row r="36" spans="2:4" x14ac:dyDescent="0.25">
      <c r="C36" s="117"/>
      <c r="D36" s="117"/>
    </row>
    <row r="37" spans="2:4" x14ac:dyDescent="0.25">
      <c r="B37" s="271" t="s">
        <v>333</v>
      </c>
      <c r="C37" s="117"/>
      <c r="D37" s="117"/>
    </row>
    <row r="38" spans="2:4" x14ac:dyDescent="0.25">
      <c r="C38" s="117" t="s">
        <v>9</v>
      </c>
      <c r="D38" s="117" t="s">
        <v>10</v>
      </c>
    </row>
    <row r="39" spans="2:4" x14ac:dyDescent="0.25">
      <c r="B39" s="88" t="s">
        <v>335</v>
      </c>
      <c r="C39" s="281">
        <f>+'INPUT BILANCI ORD'!E178</f>
        <v>0</v>
      </c>
      <c r="D39" s="281">
        <f>+'INPUT BILANCI ORD'!F178</f>
        <v>0</v>
      </c>
    </row>
    <row r="40" spans="2:4" x14ac:dyDescent="0.25">
      <c r="B40" s="88" t="s">
        <v>336</v>
      </c>
      <c r="C40" s="281">
        <f>+'INPUT BILANCI ORD'!E177</f>
        <v>0</v>
      </c>
      <c r="D40" s="281">
        <f>+'INPUT BILANCI ORD'!F177</f>
        <v>0</v>
      </c>
    </row>
    <row r="43" spans="2:4" x14ac:dyDescent="0.25">
      <c r="B43" s="271"/>
    </row>
    <row r="44" spans="2:4" x14ac:dyDescent="0.25">
      <c r="C44" s="281"/>
    </row>
  </sheetData>
  <sheetProtection algorithmName="SHA-512" hashValue="+OuarZuVscac61EMRRrnvPlxWkgVKbja/tB7obF8WbnACEXUbY+iGyZ2oV+CjeWorl98+gZq2yLPDo4FtCB5ug==" saltValue="uYite8S0pnawjznMdHIhww==" spinCount="100000" sheet="1" objects="1" scenarios="1"/>
  <mergeCells count="2">
    <mergeCell ref="A2:D2"/>
    <mergeCell ref="F2:I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6046C-14D6-4790-8B48-04A50963963C}">
  <dimension ref="A3:X55"/>
  <sheetViews>
    <sheetView showGridLines="0" showRowColHeaders="0" workbookViewId="0">
      <selection activeCell="L3" sqref="L3"/>
    </sheetView>
  </sheetViews>
  <sheetFormatPr defaultRowHeight="15" x14ac:dyDescent="0.25"/>
  <cols>
    <col min="1" max="1" width="4.85546875" style="149" customWidth="1"/>
    <col min="2" max="10" width="9.140625" style="88"/>
    <col min="11" max="11" width="2.28515625" style="88" customWidth="1"/>
    <col min="12" max="16384" width="9.140625" style="88"/>
  </cols>
  <sheetData>
    <row r="3" spans="1:13" ht="18.75" x14ac:dyDescent="0.3">
      <c r="B3" s="397" t="s">
        <v>418</v>
      </c>
      <c r="C3" s="398"/>
      <c r="D3" s="398"/>
      <c r="E3" s="398"/>
      <c r="F3" s="398"/>
      <c r="G3" s="398"/>
      <c r="H3" s="398"/>
      <c r="I3" s="398"/>
      <c r="J3" s="399"/>
      <c r="L3" s="150" t="s">
        <v>6</v>
      </c>
    </row>
    <row r="4" spans="1:13" x14ac:dyDescent="0.25">
      <c r="B4" s="400" t="s">
        <v>417</v>
      </c>
      <c r="C4" s="401"/>
      <c r="D4" s="401"/>
      <c r="E4" s="401"/>
      <c r="F4" s="401"/>
      <c r="G4" s="401"/>
      <c r="H4" s="401"/>
      <c r="I4" s="401"/>
      <c r="J4" s="402"/>
    </row>
    <row r="6" spans="1:13" x14ac:dyDescent="0.25">
      <c r="B6" s="88" t="s">
        <v>419</v>
      </c>
    </row>
    <row r="7" spans="1:13" x14ac:dyDescent="0.25">
      <c r="B7" s="88" t="s">
        <v>421</v>
      </c>
    </row>
    <row r="8" spans="1:13" x14ac:dyDescent="0.25">
      <c r="B8" s="151" t="s">
        <v>420</v>
      </c>
    </row>
    <row r="10" spans="1:13" x14ac:dyDescent="0.25">
      <c r="B10" s="88" t="s">
        <v>422</v>
      </c>
      <c r="M10" s="152"/>
    </row>
    <row r="11" spans="1:13" x14ac:dyDescent="0.25">
      <c r="M11" s="152"/>
    </row>
    <row r="12" spans="1:13" x14ac:dyDescent="0.25">
      <c r="A12" s="149" t="s">
        <v>263</v>
      </c>
      <c r="B12" s="153" t="s">
        <v>424</v>
      </c>
      <c r="M12" s="152"/>
    </row>
    <row r="13" spans="1:13" x14ac:dyDescent="0.25">
      <c r="B13" s="153" t="s">
        <v>440</v>
      </c>
      <c r="M13" s="152"/>
    </row>
    <row r="14" spans="1:13" x14ac:dyDescent="0.25">
      <c r="B14" s="153" t="s">
        <v>443</v>
      </c>
      <c r="M14" s="152"/>
    </row>
    <row r="15" spans="1:13" x14ac:dyDescent="0.25">
      <c r="B15" s="154" t="s">
        <v>453</v>
      </c>
      <c r="M15" s="152"/>
    </row>
    <row r="16" spans="1:13" x14ac:dyDescent="0.25">
      <c r="B16" s="154" t="s">
        <v>444</v>
      </c>
      <c r="M16" s="152"/>
    </row>
    <row r="17" spans="1:24" x14ac:dyDescent="0.25">
      <c r="B17" s="155"/>
    </row>
    <row r="18" spans="1:24" x14ac:dyDescent="0.25">
      <c r="A18" s="149" t="s">
        <v>265</v>
      </c>
      <c r="B18" s="153" t="s">
        <v>441</v>
      </c>
    </row>
    <row r="19" spans="1:24" x14ac:dyDescent="0.25">
      <c r="B19" s="153" t="s">
        <v>425</v>
      </c>
    </row>
    <row r="20" spans="1:24" x14ac:dyDescent="0.25">
      <c r="B20" s="154" t="s">
        <v>452</v>
      </c>
    </row>
    <row r="21" spans="1:24" x14ac:dyDescent="0.25">
      <c r="B21" s="154" t="s">
        <v>444</v>
      </c>
    </row>
    <row r="22" spans="1:24" x14ac:dyDescent="0.25">
      <c r="B22" s="153"/>
    </row>
    <row r="23" spans="1:24" x14ac:dyDescent="0.25">
      <c r="B23" s="156" t="s">
        <v>426</v>
      </c>
    </row>
    <row r="24" spans="1:24" x14ac:dyDescent="0.25">
      <c r="B24" s="156" t="s">
        <v>427</v>
      </c>
    </row>
    <row r="25" spans="1:24" x14ac:dyDescent="0.25">
      <c r="B25" s="156" t="s">
        <v>428</v>
      </c>
    </row>
    <row r="26" spans="1:24" x14ac:dyDescent="0.25"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x14ac:dyDescent="0.25"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x14ac:dyDescent="0.25">
      <c r="B28" s="14" t="s">
        <v>436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x14ac:dyDescent="0.25">
      <c r="B29" s="11" t="s">
        <v>437</v>
      </c>
      <c r="C29" s="157"/>
      <c r="D29" s="157"/>
      <c r="E29" s="157"/>
      <c r="F29" s="157"/>
      <c r="G29" s="157"/>
      <c r="H29" s="157"/>
      <c r="I29" s="158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x14ac:dyDescent="0.25">
      <c r="B30" s="12" t="s">
        <v>438</v>
      </c>
      <c r="I30" s="159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x14ac:dyDescent="0.25">
      <c r="B31" s="13" t="s">
        <v>439</v>
      </c>
      <c r="C31" s="160"/>
      <c r="D31" s="160"/>
      <c r="E31" s="160"/>
      <c r="F31" s="160"/>
      <c r="G31" s="160"/>
      <c r="H31" s="160"/>
      <c r="I31" s="161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x14ac:dyDescent="0.25"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x14ac:dyDescent="0.25"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x14ac:dyDescent="0.25">
      <c r="B34" s="1" t="s">
        <v>429</v>
      </c>
      <c r="C34" s="2"/>
      <c r="D34" s="2"/>
      <c r="E34" s="2"/>
      <c r="F34" s="2"/>
      <c r="G34" s="2"/>
      <c r="H34" s="2"/>
      <c r="I34" s="2"/>
      <c r="J34" s="2"/>
      <c r="K34" s="2"/>
      <c r="L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x14ac:dyDescent="0.25">
      <c r="B35" s="4" t="s">
        <v>430</v>
      </c>
      <c r="C35" s="5"/>
      <c r="D35" s="5"/>
      <c r="E35" s="5"/>
      <c r="F35" s="5"/>
      <c r="G35" s="5"/>
      <c r="H35" s="5"/>
      <c r="I35" s="6"/>
      <c r="J35" s="2"/>
      <c r="K35" s="2"/>
      <c r="L35" s="2"/>
      <c r="M35" s="2"/>
      <c r="N35" s="2"/>
    </row>
    <row r="36" spans="2:24" x14ac:dyDescent="0.25">
      <c r="B36" s="7" t="s">
        <v>431</v>
      </c>
      <c r="C36" s="2"/>
      <c r="D36" s="2"/>
      <c r="E36" s="2"/>
      <c r="F36" s="2"/>
      <c r="G36" s="2"/>
      <c r="H36" s="2"/>
      <c r="I36" s="8"/>
      <c r="J36" s="2"/>
      <c r="K36" s="2"/>
      <c r="L36" s="2"/>
      <c r="M36" s="2"/>
      <c r="N36" s="2"/>
    </row>
    <row r="37" spans="2:24" x14ac:dyDescent="0.25">
      <c r="B37" s="9" t="s">
        <v>433</v>
      </c>
      <c r="C37" s="2"/>
      <c r="D37" s="2"/>
      <c r="E37" s="2"/>
      <c r="F37" s="2"/>
      <c r="G37" s="2"/>
      <c r="H37" s="2"/>
      <c r="I37" s="8"/>
      <c r="J37" s="2"/>
      <c r="L37" s="3"/>
      <c r="M37" s="2"/>
      <c r="N37" s="2"/>
    </row>
    <row r="38" spans="2:24" x14ac:dyDescent="0.25">
      <c r="B38" s="10" t="s">
        <v>432</v>
      </c>
      <c r="C38" s="2"/>
      <c r="D38" s="2"/>
      <c r="E38" s="2"/>
      <c r="F38" s="2"/>
      <c r="G38" s="2"/>
      <c r="H38" s="2"/>
      <c r="I38" s="8"/>
      <c r="J38" s="2"/>
      <c r="K38" s="3"/>
      <c r="L38" s="3"/>
      <c r="M38" s="2"/>
      <c r="N38" s="2"/>
    </row>
    <row r="39" spans="2:24" x14ac:dyDescent="0.25">
      <c r="B39" s="162"/>
      <c r="I39" s="159"/>
    </row>
    <row r="40" spans="2:24" x14ac:dyDescent="0.25">
      <c r="B40" s="163" t="s">
        <v>434</v>
      </c>
      <c r="I40" s="159"/>
    </row>
    <row r="41" spans="2:24" x14ac:dyDescent="0.25">
      <c r="B41" s="164" t="s">
        <v>435</v>
      </c>
      <c r="C41" s="160"/>
      <c r="D41" s="160"/>
      <c r="E41" s="160"/>
      <c r="F41" s="160"/>
      <c r="G41" s="160"/>
      <c r="H41" s="160"/>
      <c r="I41" s="161"/>
    </row>
    <row r="55" spans="9:10" x14ac:dyDescent="0.25">
      <c r="I55" s="148" t="s">
        <v>190</v>
      </c>
      <c r="J55" s="148"/>
    </row>
  </sheetData>
  <sheetProtection algorithmName="SHA-512" hashValue="aRrCQ9EH4RQSLPpnNxt3UOr/upp12rJXRMH+/wF6Xess11vfpNt1HjkCGNZLw02Qrf/UjC7AAFXWyH0Gr+aECA==" saltValue="LlEJINoXoDeFLyCWVr+LTQ==" spinCount="100000" sheet="1" objects="1" scenarios="1"/>
  <mergeCells count="2">
    <mergeCell ref="B3:J3"/>
    <mergeCell ref="B4:J4"/>
  </mergeCells>
  <hyperlinks>
    <hyperlink ref="L3" location="MENU!A1" display="Indietro" xr:uid="{15552C3F-4714-41F7-B567-A5DD8D40A127}"/>
    <hyperlink ref="B36" r:id="rId1" xr:uid="{2DA26D3B-6619-453A-88E5-64D189C097D9}"/>
    <hyperlink ref="I55:J55" location="INFO!A1" display="Vai inizio pagina" xr:uid="{B67DEB69-E11D-495C-9970-E27438AB4205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4</vt:i4>
      </vt:variant>
    </vt:vector>
  </HeadingPairs>
  <TitlesOfParts>
    <vt:vector size="11" baseType="lpstr">
      <vt:lpstr>MENU</vt:lpstr>
      <vt:lpstr>INPUT BILANCI ORD</vt:lpstr>
      <vt:lpstr>INPUT REND CASSA</vt:lpstr>
      <vt:lpstr>REPORT MOD AB</vt:lpstr>
      <vt:lpstr>REPORT MOD D</vt:lpstr>
      <vt:lpstr>DATI GRAFICI</vt:lpstr>
      <vt:lpstr>INFO</vt:lpstr>
      <vt:lpstr>'INPUT BILANCI ORD'!Area_stampa</vt:lpstr>
      <vt:lpstr>'INPUT REND CASSA'!Area_stampa</vt:lpstr>
      <vt:lpstr>'REPORT MOD AB'!Area_stampa</vt:lpstr>
      <vt:lpstr>'REPORT MOD D'!Area_stampa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Napolitano</dc:creator>
  <cp:lastModifiedBy>Nicola Napolitano</cp:lastModifiedBy>
  <cp:lastPrinted>2024-04-19T19:03:19Z</cp:lastPrinted>
  <dcterms:created xsi:type="dcterms:W3CDTF">2024-04-10T16:54:45Z</dcterms:created>
  <dcterms:modified xsi:type="dcterms:W3CDTF">2024-04-19T19:07:29Z</dcterms:modified>
</cp:coreProperties>
</file>